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6"/>
  <workbookPr codeName="ThisWorkbook" defaultThemeVersion="124226"/>
  <mc:AlternateContent xmlns:mc="http://schemas.openxmlformats.org/markup-compatibility/2006">
    <mc:Choice Requires="x15">
      <x15ac:absPath xmlns:x15ac="http://schemas.microsoft.com/office/spreadsheetml/2010/11/ac" url="C:\Users\151473\Downloads\"/>
    </mc:Choice>
  </mc:AlternateContent>
  <xr:revisionPtr revIDLastSave="0" documentId="8_{7EDAB865-3CFD-4038-8807-50AE20E92510}" xr6:coauthVersionLast="36" xr6:coauthVersionMax="36" xr10:uidLastSave="{00000000-0000-0000-0000-000000000000}"/>
  <workbookProtection workbookAlgorithmName="SHA-512" workbookHashValue="Izr4WpvTN21CG9VUi9UWMu5Y+LMhM/BjkjJW/R/f1VDUkqU1n74J8DD+/Yjv4taEIoDJYlfQlbIFeue8h7/DLA==" workbookSaltValue="C4SGplZ5Qju8jcl8HNM6KQ==" workbookSpinCount="100000" lockStructure="1"/>
  <bookViews>
    <workbookView xWindow="0" yWindow="0" windowWidth="23910" windowHeight="16620" tabRatio="957" xr2:uid="{00000000-000D-0000-FFFF-FFFF00000000}"/>
  </bookViews>
  <sheets>
    <sheet name="INSTRUCTIONS" sheetId="23" r:id="rId1"/>
    <sheet name="SUMMARY" sheetId="1" r:id="rId2"/>
    <sheet name="ALABAMA" sheetId="3" r:id="rId3"/>
    <sheet name="FLORIDA" sheetId="4" r:id="rId4"/>
    <sheet name="GEORGIA" sheetId="5" r:id="rId5"/>
    <sheet name="ILLINOIS" sheetId="6" r:id="rId6"/>
    <sheet name="IOWA" sheetId="9" r:id="rId7"/>
    <sheet name="KANSAS" sheetId="11" r:id="rId8"/>
    <sheet name="KENTUCKY" sheetId="7" r:id="rId9"/>
    <sheet name="LOUISIANA" sheetId="8" r:id="rId10"/>
    <sheet name="MISSISSIPPI" sheetId="14" r:id="rId11"/>
    <sheet name="MISSOURI" sheetId="13" r:id="rId12"/>
    <sheet name="NEBRASKA" sheetId="15" r:id="rId13"/>
    <sheet name="PENNSYLVANIA" sheetId="17" r:id="rId14"/>
    <sheet name="SOUTH CAROLINA" sheetId="19" r:id="rId15"/>
    <sheet name="TEXAS" sheetId="20" r:id="rId16"/>
    <sheet name="VERMONT" sheetId="21" r:id="rId17"/>
    <sheet name="WEST VIRGINIA" sheetId="22" r:id="rId18"/>
  </sheets>
  <definedNames>
    <definedName name="_xlnm.Print_Area" localSheetId="2">ALABAMA!$A$1:$I$1520</definedName>
    <definedName name="_xlnm.Print_Area" localSheetId="3">FLORIDA!$A$1:$I$1520</definedName>
    <definedName name="_xlnm.Print_Area" localSheetId="0">INSTRUCTIONS!$A$1:$M$73</definedName>
    <definedName name="_xlnm.Print_Area" localSheetId="1">SUMMARY!$A$1:$F$51</definedName>
    <definedName name="_xlnm.Print_Titles" localSheetId="2">ALABAMA!$1:$14</definedName>
    <definedName name="_xlnm.Print_Titles" localSheetId="3">FLORIDA!$1:$14</definedName>
    <definedName name="_xlnm.Print_Titles" localSheetId="4">GEORGIA!$1:$14</definedName>
    <definedName name="_xlnm.Print_Titles" localSheetId="5">ILLINOIS!$1:$14</definedName>
    <definedName name="_xlnm.Print_Titles" localSheetId="0">INSTRUCTIONS!$6:$6</definedName>
    <definedName name="_xlnm.Print_Titles" localSheetId="6">IOWA!$1:$14</definedName>
    <definedName name="_xlnm.Print_Titles" localSheetId="7">KANSAS!$1:$14</definedName>
    <definedName name="_xlnm.Print_Titles" localSheetId="8">KENTUCKY!$1:$14</definedName>
    <definedName name="_xlnm.Print_Titles" localSheetId="9">LOUISIANA!$1:$13</definedName>
    <definedName name="_xlnm.Print_Titles" localSheetId="10">MISSISSIPPI!$1:$13</definedName>
    <definedName name="_xlnm.Print_Titles" localSheetId="11">MISSOURI!$1:$14</definedName>
    <definedName name="_xlnm.Print_Titles" localSheetId="12">NEBRASKA!$1:$14</definedName>
    <definedName name="_xlnm.Print_Titles" localSheetId="13">PENNSYLVANIA!$1:$14</definedName>
    <definedName name="_xlnm.Print_Titles" localSheetId="14">'SOUTH CAROLINA'!$1:$14</definedName>
    <definedName name="_xlnm.Print_Titles" localSheetId="1">SUMMARY!$13:$29</definedName>
    <definedName name="_xlnm.Print_Titles" localSheetId="15">TEXAS!$1:$14</definedName>
    <definedName name="_xlnm.Print_Titles" localSheetId="16">VERMONT!$1:$14</definedName>
    <definedName name="_xlnm.Print_Titles" localSheetId="17">'WEST VIRGINIA'!$1:$14</definedName>
  </definedNames>
  <calcPr calcId="191029"/>
</workbook>
</file>

<file path=xl/calcChain.xml><?xml version="1.0" encoding="utf-8"?>
<calcChain xmlns="http://schemas.openxmlformats.org/spreadsheetml/2006/main">
  <c r="B7" i="1" l="1"/>
  <c r="M4" i="23" l="1"/>
  <c r="F7" i="1"/>
  <c r="S1" i="23" s="1"/>
  <c r="F6" i="1"/>
  <c r="E30" i="1"/>
  <c r="M5" i="23" l="1"/>
  <c r="H46" i="23"/>
  <c r="G6" i="23"/>
  <c r="E45" i="1"/>
  <c r="E44" i="1"/>
  <c r="E43" i="1"/>
  <c r="E42" i="1"/>
  <c r="E41" i="1"/>
  <c r="E40" i="1"/>
  <c r="E39" i="1"/>
  <c r="E38" i="1"/>
  <c r="E37" i="1"/>
  <c r="E36" i="1"/>
  <c r="E35" i="1"/>
  <c r="E34" i="1"/>
  <c r="E33" i="1"/>
  <c r="E32" i="1"/>
  <c r="E31" i="1"/>
  <c r="G14" i="3"/>
  <c r="G14" i="4"/>
  <c r="G14" i="5"/>
  <c r="G14" i="6"/>
  <c r="G14" i="9"/>
  <c r="G14" i="11"/>
  <c r="G14" i="7"/>
  <c r="G14" i="8"/>
  <c r="G14" i="14"/>
  <c r="G14" i="13"/>
  <c r="G14" i="15"/>
  <c r="G14" i="17"/>
  <c r="G14" i="19"/>
  <c r="G14" i="20"/>
  <c r="G14" i="21"/>
  <c r="G14" i="22"/>
  <c r="I56" i="23" l="1"/>
  <c r="I57" i="23"/>
  <c r="I60" i="23"/>
  <c r="I58" i="23"/>
  <c r="O16" i="23" l="1"/>
  <c r="K2" i="1" l="1"/>
  <c r="A47" i="1" l="1"/>
  <c r="B47" i="1"/>
  <c r="A10" i="1"/>
  <c r="A9" i="1"/>
  <c r="A16" i="1"/>
  <c r="B6" i="1" l="1"/>
  <c r="B5" i="1"/>
  <c r="B4" i="1"/>
  <c r="B3" i="1"/>
  <c r="F50" i="1"/>
  <c r="B50" i="1"/>
  <c r="I4" i="3"/>
  <c r="F30" i="1" s="1"/>
  <c r="I4" i="4"/>
  <c r="F31" i="1" s="1"/>
  <c r="I4" i="5"/>
  <c r="F32" i="1" s="1"/>
  <c r="I4" i="6"/>
  <c r="F33" i="1" s="1"/>
  <c r="I4" i="9"/>
  <c r="F34" i="1" s="1"/>
  <c r="I4" i="11"/>
  <c r="F35" i="1" s="1"/>
  <c r="I4" i="7"/>
  <c r="F36" i="1"/>
  <c r="I4" i="8"/>
  <c r="F37" i="1" s="1"/>
  <c r="I4" i="14"/>
  <c r="F38" i="1" s="1"/>
  <c r="I4" i="13"/>
  <c r="F39" i="1" s="1"/>
  <c r="I4" i="15"/>
  <c r="F40" i="1" s="1"/>
  <c r="I4" i="17"/>
  <c r="F41" i="1" s="1"/>
  <c r="I4" i="19"/>
  <c r="F42" i="1" s="1"/>
  <c r="I4" i="20"/>
  <c r="F43" i="1" s="1"/>
  <c r="I4" i="21"/>
  <c r="F44" i="1" s="1"/>
  <c r="I4" i="22"/>
  <c r="F45" i="1" s="1"/>
  <c r="A2" i="22"/>
  <c r="G1519" i="9"/>
  <c r="G1518" i="9"/>
  <c r="A2" i="4"/>
  <c r="B2" i="22"/>
  <c r="A4" i="22"/>
  <c r="A6" i="22"/>
  <c r="A2" i="21"/>
  <c r="B2" i="21"/>
  <c r="A4" i="21"/>
  <c r="A6" i="21"/>
  <c r="A2" i="20"/>
  <c r="B2" i="20"/>
  <c r="A4" i="20"/>
  <c r="A6" i="20"/>
  <c r="A2" i="19"/>
  <c r="B2" i="19"/>
  <c r="A4" i="19"/>
  <c r="A6" i="19"/>
  <c r="A2" i="17"/>
  <c r="B2" i="17"/>
  <c r="A4" i="17"/>
  <c r="A6" i="17"/>
  <c r="A2" i="15"/>
  <c r="B2" i="15"/>
  <c r="A4" i="15"/>
  <c r="A6" i="15"/>
  <c r="B2" i="13"/>
  <c r="A2" i="13"/>
  <c r="B2" i="14"/>
  <c r="A2" i="14"/>
  <c r="B2" i="8"/>
  <c r="A2" i="8"/>
  <c r="B2" i="7"/>
  <c r="A2" i="7"/>
  <c r="B2" i="11"/>
  <c r="A2" i="11"/>
  <c r="B2" i="9"/>
  <c r="A2" i="9"/>
  <c r="B2" i="6"/>
  <c r="A2" i="6"/>
  <c r="B2" i="5"/>
  <c r="A2" i="5"/>
  <c r="B2" i="4"/>
  <c r="B2" i="3"/>
  <c r="A2" i="3"/>
  <c r="A4" i="14"/>
  <c r="A6" i="14"/>
  <c r="A4" i="13"/>
  <c r="A6" i="13"/>
  <c r="A4" i="11"/>
  <c r="A6" i="11"/>
  <c r="A4" i="9"/>
  <c r="A6" i="9"/>
  <c r="A4" i="8"/>
  <c r="A6" i="8"/>
  <c r="A4" i="7"/>
  <c r="A6" i="7"/>
  <c r="A4" i="6"/>
  <c r="A6" i="6"/>
  <c r="A4" i="5"/>
  <c r="A6" i="5"/>
  <c r="A4" i="4"/>
  <c r="A6" i="4"/>
  <c r="A6" i="3"/>
  <c r="A4" i="3"/>
  <c r="A72" i="23" l="1"/>
  <c r="B23" i="23"/>
  <c r="H24" i="23"/>
  <c r="U1" i="23"/>
  <c r="V1" i="23"/>
  <c r="T1" i="23"/>
  <c r="R1" i="11"/>
  <c r="A5" i="11" s="1"/>
  <c r="R1" i="7"/>
  <c r="A9" i="7" s="1"/>
  <c r="R1" i="3"/>
  <c r="A5" i="3" s="1"/>
  <c r="R1" i="6"/>
  <c r="A5" i="6" s="1"/>
  <c r="R1" i="21"/>
  <c r="A5" i="21" s="1"/>
  <c r="S1" i="1"/>
  <c r="E28" i="1" s="1"/>
  <c r="R1" i="19"/>
  <c r="A5" i="19" s="1"/>
  <c r="R1" i="20"/>
  <c r="A5" i="20" s="1"/>
  <c r="R1" i="4"/>
  <c r="A5" i="4" s="1"/>
  <c r="R1" i="17"/>
  <c r="A5" i="17" s="1"/>
  <c r="R1" i="14"/>
  <c r="A5" i="14" s="1"/>
  <c r="R1" i="8"/>
  <c r="A5" i="8" s="1"/>
  <c r="R1" i="22"/>
  <c r="A5" i="22" s="1"/>
  <c r="R1" i="5"/>
  <c r="A5" i="5" s="1"/>
  <c r="R1" i="9"/>
  <c r="A5" i="9" s="1"/>
  <c r="R1" i="13"/>
  <c r="A5" i="13" s="1"/>
  <c r="R1" i="15"/>
  <c r="A5" i="15" s="1"/>
  <c r="A1" i="1"/>
  <c r="C28" i="1" l="1"/>
  <c r="B28" i="1"/>
  <c r="D28" i="1"/>
  <c r="A49" i="23"/>
  <c r="H41" i="23" s="1"/>
  <c r="A71" i="23"/>
  <c r="F27" i="1"/>
  <c r="A5" i="7"/>
  <c r="A10" i="7"/>
</calcChain>
</file>

<file path=xl/sharedStrings.xml><?xml version="1.0" encoding="utf-8"?>
<sst xmlns="http://schemas.openxmlformats.org/spreadsheetml/2006/main" count="567" uniqueCount="175">
  <si>
    <t>COPY OF EACH MUNICIPAL TAX REPORT, LICENSE FORM AND OTHER ASSESSMENT showing the calculation of the tax/fee/assessment you paid.</t>
  </si>
  <si>
    <r>
      <t xml:space="preserve">For PENNSYLVANIA, </t>
    </r>
    <r>
      <rPr>
        <sz val="10"/>
        <rFont val="Arial"/>
        <family val="2"/>
      </rPr>
      <t>be sure to include payments made for the City of Philadelphia business tax per The Philadelphia Code § 19-2600 et seq.</t>
    </r>
  </si>
  <si>
    <r>
      <t xml:space="preserve">For TEXAS, </t>
    </r>
    <r>
      <rPr>
        <sz val="10"/>
        <rFont val="Arial"/>
        <family val="2"/>
      </rPr>
      <t>be sure to include payments to municipalities for occupation taxes (TX Stat. §302.101) and other taxes (TX Stat. § 302.102).</t>
    </r>
  </si>
  <si>
    <t>Insurer Name:</t>
  </si>
  <si>
    <t>NAIC #:</t>
  </si>
  <si>
    <t>State</t>
  </si>
  <si>
    <t>Alabama</t>
  </si>
  <si>
    <t>Florida</t>
  </si>
  <si>
    <t>Georgia</t>
  </si>
  <si>
    <t>Illinois</t>
  </si>
  <si>
    <t>Kentucky</t>
  </si>
  <si>
    <t>Louisiana</t>
  </si>
  <si>
    <t>Mississippi</t>
  </si>
  <si>
    <t>Missouri</t>
  </si>
  <si>
    <t>Nebraska</t>
  </si>
  <si>
    <t>Pennsylvania</t>
  </si>
  <si>
    <t>South Carolina</t>
  </si>
  <si>
    <t>West Virginia</t>
  </si>
  <si>
    <t>Report Preparer:</t>
  </si>
  <si>
    <t>Title:</t>
  </si>
  <si>
    <t>Email:</t>
  </si>
  <si>
    <t>Fax:</t>
  </si>
  <si>
    <t>Toll-free Phone:</t>
  </si>
  <si>
    <t>Mailing Address:</t>
  </si>
  <si>
    <t>City, State and ZIP Code:</t>
  </si>
  <si>
    <t>Yes</t>
  </si>
  <si>
    <t>No</t>
  </si>
  <si>
    <t>[a]</t>
  </si>
  <si>
    <t>[b]</t>
  </si>
  <si>
    <t>[c]</t>
  </si>
  <si>
    <t>[d]</t>
  </si>
  <si>
    <t>Payment Method</t>
  </si>
  <si>
    <t>Check/Transaction Number</t>
  </si>
  <si>
    <t>Payee Name</t>
  </si>
  <si>
    <t>Amount Paid</t>
  </si>
  <si>
    <t xml:space="preserve">Payment Date </t>
  </si>
  <si>
    <t>Check</t>
  </si>
  <si>
    <t>Credit Card</t>
  </si>
  <si>
    <t>ACH</t>
  </si>
  <si>
    <t>Other</t>
  </si>
  <si>
    <t>TOTAL</t>
  </si>
  <si>
    <t xml:space="preserve"> </t>
  </si>
  <si>
    <t>TO EACH MUNICIPALITY per Code of Alabama Section 11-51-122.</t>
  </si>
  <si>
    <t>tax trust accounts in Alabama.  ATTACH A SCANNED COPY OF EACH STATEMENT OF GROSS PREMIUMS YOU WERE REQUIRED TO SUBMIT</t>
  </si>
  <si>
    <t>Municipal Tax Report Form Number or Title (attach a scanned copy of each)</t>
  </si>
  <si>
    <t xml:space="preserve">624.507. Exclude tax/assessment payments you made for firefighter pensions (Florida Statutes Ch. 175) and municipal police pensions (Florida Statutes </t>
  </si>
  <si>
    <t xml:space="preserve">Ch. 185) if you were allowed to deduct these payments from your excise or license taxes paid to the Florida Department of Revenue.  ATTACH A SCANNED </t>
  </si>
  <si>
    <t xml:space="preserve">League of Cities, or directly to cities, towns or tax trust accounts, including but not limited those allowed by Florida Statutes §§ 205.032, 205.042, and </t>
  </si>
  <si>
    <t>municipalities as authorized by O.C.G.A. § 33-8-8(b), and county and municipal corporation taxes you paid pursuant to O.C.G.A. § 33-8-8-1 or 33-8-8-2.</t>
  </si>
  <si>
    <t>ATTACH A SCANNED COPY OF EACH MUNICIPAL TAX REPORT, LICENSE FORM, etc. showing the calculation of the tax/fee/assessment you paid.</t>
  </si>
  <si>
    <t>to 65 ILCS 5/11-10-1.  ATTACH A SCANNED COPY OF EACH TAX OR FEE REPORT showing the calculation of the tax/fee you paid.</t>
  </si>
  <si>
    <t>Iowa</t>
  </si>
  <si>
    <t>Kansas</t>
  </si>
  <si>
    <t>Texas</t>
  </si>
  <si>
    <t>Vermont</t>
  </si>
  <si>
    <t>COPY OF EACH TAX OR FEE REPORT showing the calculation of the tax/fee you paid.</t>
  </si>
  <si>
    <t>ATTACH A SCANNED COPY OF EACH TAX OR FEE REPORT showing the calculation of the tax/fee you paid.</t>
  </si>
  <si>
    <r>
      <t>For West Virginia</t>
    </r>
    <r>
      <rPr>
        <sz val="10"/>
        <rFont val="Arial"/>
        <family val="2"/>
      </rPr>
      <t xml:space="preserve">, be sure to include occupational or license taxes or fees you paid to West Virginia municipalities.  ATTACH A SCANNED COPY </t>
    </r>
  </si>
  <si>
    <t>OF EACH TAX OR FEE REPORT showing the calculation of the tax/fee you paid.</t>
  </si>
  <si>
    <t>SCANNED COPY OF EACH TAX OR FEE REPORT showing the calculation of the tax/fee you paid.</t>
  </si>
  <si>
    <t xml:space="preserve">any other revenue or occupational taxes or license fees you paid for yourself or your agents to Nebraska cities or villages (NRS § 14-109).  ATTACH A </t>
  </si>
  <si>
    <t>AL</t>
  </si>
  <si>
    <t>FL</t>
  </si>
  <si>
    <t>GA</t>
  </si>
  <si>
    <t>IA</t>
  </si>
  <si>
    <t>KS</t>
  </si>
  <si>
    <t>KY</t>
  </si>
  <si>
    <t>LA</t>
  </si>
  <si>
    <t>MS</t>
  </si>
  <si>
    <t>MO</t>
  </si>
  <si>
    <t>NE</t>
  </si>
  <si>
    <t>PA</t>
  </si>
  <si>
    <t>SC</t>
  </si>
  <si>
    <t>TX</t>
  </si>
  <si>
    <t>VT</t>
  </si>
  <si>
    <t>WV</t>
  </si>
  <si>
    <t>IL</t>
  </si>
  <si>
    <r>
      <t xml:space="preserve">For KENTUCKY, </t>
    </r>
    <r>
      <rPr>
        <sz val="10"/>
        <rFont val="Arial"/>
        <family val="2"/>
      </rPr>
      <t xml:space="preserve">be sure to include payments to cities imposing a local-government premium tax and ATTACH A SCANNED COPY OF EACH </t>
    </r>
  </si>
  <si>
    <t xml:space="preserve">FORM LGT140 - LGPT ANNUAL RECONCILIATION, LGT141 - LGPT QUARTERLY TAX RETURN and LGT142 - LGPT CITY CREDIT showing the calculation </t>
  </si>
  <si>
    <r>
      <t>For KANSAS</t>
    </r>
    <r>
      <rPr>
        <sz val="10"/>
        <rFont val="Arial"/>
        <family val="2"/>
      </rPr>
      <t xml:space="preserve">, be sure to include any municipal occupational tax that you paid to municipalities for yourself or your agents.  ATTACH A SCANNED </t>
    </r>
  </si>
  <si>
    <r>
      <t>For ILLINOIS</t>
    </r>
    <r>
      <rPr>
        <sz val="10"/>
        <rFont val="Arial"/>
        <family val="2"/>
      </rPr>
      <t>, be sure to include taxes and fees paid to the Illinois Municipal League or directly to municipalities or fire protection districts pursuant</t>
    </r>
  </si>
  <si>
    <r>
      <t>For GEORGIA</t>
    </r>
    <r>
      <rPr>
        <sz val="10"/>
        <rFont val="Arial"/>
        <family val="2"/>
      </rPr>
      <t xml:space="preserve">, be sure to include business license fees imposed on you or your agents that you paid to Georgia counties, cities, districts and other </t>
    </r>
  </si>
  <si>
    <r>
      <t>For FLORIDA</t>
    </r>
    <r>
      <rPr>
        <sz val="10"/>
        <rFont val="Arial"/>
        <family val="2"/>
      </rPr>
      <t xml:space="preserve">, be sure to include municipal license fees and business/privilege taxes imposed on you and your agents that you paid to the Florida </t>
    </r>
  </si>
  <si>
    <r>
      <t>For ALABAMA,</t>
    </r>
    <r>
      <rPr>
        <sz val="10"/>
        <rFont val="Arial"/>
        <family val="2"/>
      </rPr>
      <t xml:space="preserve"> be sure to include municipal license fees and privilege taxes paid to the Alabama League of Cities, or directly to cities, towns or </t>
    </r>
  </si>
  <si>
    <r>
      <t xml:space="preserve">For MISSOURI, </t>
    </r>
    <r>
      <rPr>
        <sz val="10"/>
        <rFont val="Arial"/>
        <family val="2"/>
      </rPr>
      <t xml:space="preserve">be sure to include occupational tax and license payments you made to cities (Missouri Rev. Stat. § 148.440).  ATTACH A SCANNED </t>
    </r>
  </si>
  <si>
    <r>
      <t xml:space="preserve">For NEBRASKA, </t>
    </r>
    <r>
      <rPr>
        <sz val="10"/>
        <rFont val="Arial"/>
        <family val="2"/>
      </rPr>
      <t>be sure to include occupational taxes you paid to Nebraska cities or villages for operating a fire insurance entity (NRS § 35-106) and</t>
    </r>
  </si>
  <si>
    <r>
      <t xml:space="preserve">For SOUTH CAROLINA, </t>
    </r>
    <r>
      <rPr>
        <sz val="10"/>
        <rFont val="Arial"/>
        <family val="2"/>
      </rPr>
      <t xml:space="preserve">be sure to include payments to the Municipal Association of South Carolina for business license taxes. ATTACH A </t>
    </r>
  </si>
  <si>
    <t>INSTRUCTIONS</t>
  </si>
  <si>
    <t>X</t>
  </si>
  <si>
    <t>Date</t>
  </si>
  <si>
    <t>Preparer</t>
  </si>
  <si>
    <t>EACH  ANNUAL MUNICIPAL PREMIUM &amp; TAX REPORT (FORM 1076) that accompanied a payment to a parish/municipality.</t>
  </si>
  <si>
    <t xml:space="preserve">in the City of Jackson (from Line 10 of Form 66-067-07-1). ATTACH A COPY OF EACH TAX OR FEE REPORT showing the calculation of the </t>
  </si>
  <si>
    <t>tax/fee you paid.</t>
  </si>
  <si>
    <t>Entries in this column come from other worksheets.</t>
  </si>
  <si>
    <r>
      <t xml:space="preserve">For MISSISSIPPI, </t>
    </r>
    <r>
      <rPr>
        <sz val="10"/>
        <rFont val="Arial"/>
        <family val="2"/>
      </rPr>
      <t>be sure to include taxes you paid to the Mississippi Department of Revenue for fire insurance policies covering property</t>
    </r>
  </si>
  <si>
    <r>
      <t>For LOUISIANA,</t>
    </r>
    <r>
      <rPr>
        <sz val="10"/>
        <rFont val="Arial"/>
        <family val="2"/>
      </rPr>
      <t xml:space="preserve"> be sure to include payments you made to parishes and other Louisiana municipalities. ATTACH A SCANNED COPY OF </t>
    </r>
  </si>
  <si>
    <t>A.  INFORMATION ABOUT THE INSURER</t>
  </si>
  <si>
    <t>B.  INFORMATION ABOUT THE REPORT PREPARER</t>
  </si>
  <si>
    <t>C. SUMMARY OF STATE, LOCAL AND REGIONAL TAXES</t>
  </si>
  <si>
    <t>Is the above-named insurer authorized to transact life insurance in Arizona?</t>
  </si>
  <si>
    <t xml:space="preserve">I have read and I understand the definition of "local/regional charge," also referred to as "municipal tax payment."   </t>
  </si>
  <si>
    <t>I understand that I am responsible for identifying and reporting every local/regional charge or municipal tax payment as herein defined, including but not limited to those identified on the worksheets within this workbook.</t>
  </si>
  <si>
    <t>I understand that "premiums taxed by the state" need to be reduced by any reductions the state allows, such as for dividends paid to policyholders, return premiums, etc.; that such reductions vary on a state-by-state basis; and, that I must only reflect such reductions for states where such reductions apply.</t>
  </si>
  <si>
    <r>
      <t>I understand that "premiums taxed by the state" include any premiums, annuity considerations, fees and other amounts</t>
    </r>
    <r>
      <rPr>
        <i/>
        <sz val="12"/>
        <rFont val="Calibri"/>
        <family val="2"/>
        <scheme val="minor"/>
      </rPr>
      <t xml:space="preserve"> that were subject to taxation by the state</t>
    </r>
    <r>
      <rPr>
        <sz val="12"/>
        <rFont val="Calibri"/>
        <family val="2"/>
        <scheme val="minor"/>
      </rPr>
      <t>; that some states do not tax annuity considerations or other amounts and that I shall exclude annuity considerations or other amounts from my report when they are not subject to taxation by the state.</t>
    </r>
  </si>
  <si>
    <t>If you do not conduct business in any state shown in the SUMMARY worksheet:</t>
  </si>
  <si>
    <t>If you conduct business in any state shown in the SUMMARY worksheet (regardless of whether you pay municipal taxes, fees or assessments)</t>
  </si>
  <si>
    <t xml:space="preserve">       ►Complete the INFORMATION ABOUT THE INSURER and INFORMATION ABOUT THE PREPARER portions of the SUMMARY worksheet, and ►send a printed version of this INSTRUCTIONS worksheet, a printed version of the SUMMARY worksheet and a copy of your Schedule T.</t>
  </si>
  <si>
    <t>Form E-LRTF</t>
  </si>
  <si>
    <t>Survey of Arizona Domestic Insurers</t>
  </si>
  <si>
    <t>Local and Regional Taxes</t>
  </si>
  <si>
    <t xml:space="preserve">I understand that where I am asked to report local/regional charges or municipal tax payments, I am ONLY to report taxes, licenses, assessments or other obligations imposed by counties, cities, towns, districts or other political subdivisions and that I must EXCLUDE charges levied by the federal government or by state governments.  </t>
  </si>
  <si>
    <t>IMPORTANT DEFINITIONS</t>
  </si>
  <si>
    <t>WHO MUST COMPLETE THE SURVEY</t>
  </si>
  <si>
    <t>WHAT NEEDS TO BE SUBMITTED</t>
  </si>
  <si>
    <t>INFORMATION ABOUT THE INSURER AND PREPARER</t>
  </si>
  <si>
    <t>LOCAL/REGIONAL TAXES YOU ACTUALLY PAID</t>
  </si>
  <si>
    <t>NAMING FILES</t>
  </si>
  <si>
    <t>ENTER AN "X" WHEN TRUE…</t>
  </si>
  <si>
    <t>On the "SUMMARY" worksheet, complete the INFORMATION ABOUT THE INSURER and the INFORMATION ABOUT THE PREPARER.  It is particularly important to enter the insurer's NAIC number and name, which are used throughout the remainder of the workbook.</t>
  </si>
  <si>
    <t>PREMIUMS SUBJECT TO STATE TAX</t>
  </si>
  <si>
    <t xml:space="preserve">       ►The completed version of this E-LRTF.XLSX workbook (in XLSX format - see 'NAMING FILES' section); </t>
  </si>
  <si>
    <t>If premium you report as being subject to tax by a state is different from the direct written premium shown on the insurer's Schedule T for that state, attach a document in PDF format that explains the difference.</t>
  </si>
  <si>
    <r>
      <t xml:space="preserve">PREMIUMS SUBJECT TO STATE TAX.  </t>
    </r>
    <r>
      <rPr>
        <sz val="10"/>
        <rFont val="Arial"/>
        <family val="2"/>
      </rPr>
      <t>In columns [a], [b] and/or [c] below, enter the premium income (including orphan premiums, finance charges and policy fees) that was subject to taxation by the state (by means of premium taxes, workers' compensation assessments, income taxes, etc.). EXCLUDE amounts that were excluded or exempted from state taxation, such as dividends returned to policyolders, return premiums, annuities if not taxed, etc.  INCLUDE A SCANNED COPY OF EACH STATE TAX REPORT AND A SCANNED COPY OF ANNUAL STATEMENT SCHEDULE T.  If the amount of premiums taxed differs from the premiums shown in your SCHEDULE T, attach a document detailing the differences.</t>
    </r>
  </si>
  <si>
    <t>sdfsdf</t>
  </si>
  <si>
    <t>sdfasdf</t>
  </si>
  <si>
    <t>asdfsdf</t>
  </si>
  <si>
    <t>asdfasd</t>
  </si>
  <si>
    <t>asdfasdf</t>
  </si>
  <si>
    <t>Carefully read the information below.  Certify your understanding of the information by entering an "X" in each box, which corresponds to the statement to the right of the box.  YOU MUST RESPOND TO ALL QUESTIONS ON THIS PAGE BEFORE PROCEEDING WITH THE REMAINDER OF THE SURVEY.</t>
  </si>
  <si>
    <r>
      <t>**</t>
    </r>
    <r>
      <rPr>
        <b/>
        <u/>
        <sz val="10"/>
        <rFont val="Arial"/>
        <family val="2"/>
      </rPr>
      <t>municipal tax report</t>
    </r>
    <r>
      <rPr>
        <sz val="10"/>
        <rFont val="Arial"/>
        <family val="2"/>
      </rPr>
      <t xml:space="preserve"> includes installment payment reports, reports of estimated taxes, amended tax reports, audit adjustment notices, and any other document or correspondence showing the calculation of or amendment to the insurer's local/regional/municipal tax liability.</t>
    </r>
  </si>
  <si>
    <t>In Columns [a], [b] and [c] on the SUMMARY worksheet, enter the PREMIUMS that were taxed by each listed state where you were licensed to conduct business*, even if you did not pay a local/regional tax in that state.  Make sure to use the correct column(s) when reporting premiums.</t>
  </si>
  <si>
    <r>
      <t>*</t>
    </r>
    <r>
      <rPr>
        <b/>
        <u/>
        <sz val="10"/>
        <rFont val="Arial"/>
        <family val="2"/>
      </rPr>
      <t>state tax report</t>
    </r>
    <r>
      <rPr>
        <sz val="10"/>
        <rFont val="Arial"/>
        <family val="2"/>
      </rPr>
      <t xml:space="preserve"> includes a final state tax report and any premium/tax estimate or extension request filed.  For each state where a final state tax report is not yet due, you must report in this workbook a reasonable estimate of premiums that the state would consider taxable.</t>
    </r>
  </si>
  <si>
    <t xml:space="preserve">       ►A scanned copy of each state tax report* (in Adobe Acrobat PDF format) showing the premiums that were subject to tax by the state (see 'NAMING FILES' section. </t>
  </si>
  <si>
    <t xml:space="preserve"> All pages of all documents must be oriented so they can be read on a computer screen without rotation.</t>
  </si>
  <si>
    <t>&gt;&gt;</t>
  </si>
  <si>
    <t>EXAMPLES:</t>
  </si>
  <si>
    <t xml:space="preserve">You may include more than one document in a PDF file, but each PDF file must only contain documents pertaining to a particular state.  </t>
  </si>
  <si>
    <t>You may include more than one document in a PDF file, but each PDF file must only contain documents pertaining to a particular state.  You must save documents in the same sequence as you list them on the E-LRTF worksheet.</t>
  </si>
  <si>
    <t>I understand that I must EXCLUDE from my report of local/regional charges or municipal tax payments real or personal property taxes, personal income taxes and late-payment penalties/interest.</t>
  </si>
  <si>
    <t>Check / Transaction Number</t>
  </si>
  <si>
    <t>►</t>
  </si>
  <si>
    <t>[a] + [b] + [c]</t>
  </si>
  <si>
    <t>Date Completed:</t>
  </si>
  <si>
    <t>PURPOSE OF THE SURVEY</t>
  </si>
  <si>
    <t>Any tax, license or other obligation imposed by any city, county or other political subdivision of a state or foreign country on insurers of this state or their agents shall be demed to be imposed by such state or foreign country within the meaning of this section.  For the purpose of this section, the director shall compute the burden of any tax, license or other obligation imposed by any city, county or other political subdivision of a state or foreign country on insurers of this state or their agents on an aggregate statewide or foreign countrywide basis as an addition to the rat eof tax payable by Arizona insurers in such state or foreign coutnry.  The addition to the rate of tax payable by Arizona life insurers shall be calculated separately from the addition to the rate of tax payable by other Arizona insurers.  In each case, the addition tto the rate of tax payable by Arzona insurers shall be calculated by divided the aggregate of the tax obligations paid by Arizona insurers to any such city, county or other political subdivision of such state or foreign country by the aggregate of their taxable premiums under the premium taxing statute of such state or foreign country.</t>
  </si>
  <si>
    <t xml:space="preserve">ARS § 20-230(A) recognizes that while Arizona law prohibits a municipality (county, city, town, district, etc.) from imposing most types of taxes, fees and other obligations on insurers, some states allow municipalities to levy obligations on insurers.  ARS § 20-230(A) requires, in part, </t>
  </si>
  <si>
    <r>
      <t>"Local/regional charge"</t>
    </r>
    <r>
      <rPr>
        <b/>
        <sz val="11"/>
        <rFont val="Arial"/>
        <family val="2"/>
      </rPr>
      <t xml:space="preserve"> or "</t>
    </r>
    <r>
      <rPr>
        <b/>
        <u/>
        <sz val="11"/>
        <rFont val="Arial"/>
        <family val="2"/>
      </rPr>
      <t>municipal tax payment</t>
    </r>
    <r>
      <rPr>
        <b/>
        <sz val="11"/>
        <rFont val="Arial"/>
        <family val="2"/>
      </rPr>
      <t xml:space="preserve">" </t>
    </r>
    <r>
      <rPr>
        <sz val="11"/>
        <rFont val="Arial"/>
        <family val="2"/>
      </rPr>
      <t xml:space="preserve">means a tax, license, assessment or other obligation, imposed by a county, city, town, district or other political subdivision within a state.  Local/regional charge EXCLUDES charges levied by the federal government or a state government, and EXCLUDES real or personal property taxes and personal income taxes.  For the purpose of this survey, local/regional charge also excludes penalties or interest charged (such as late-payment penalties).  Common local/regional charges INCLUDE (but are not limited to) county/city/town business license taxes/fees, and premium taxes imposed by cities/towns.  Each worksheet within this workbook lists the types of local/regional charges you should report.  </t>
    </r>
  </si>
  <si>
    <r>
      <t>All Arizona-domiciled insurers, including domestic risk retention groups, must complete this survey</t>
    </r>
    <r>
      <rPr>
        <sz val="11"/>
        <rFont val="Arial"/>
        <family val="2"/>
      </rPr>
      <t xml:space="preserve">.  Failure to submit a complete and accurate survey may result in disciplinary action or in the Department conducting, at the insurer's expense, an examination of the insurer's transactions and records.  </t>
    </r>
  </si>
  <si>
    <r>
      <t xml:space="preserve">       ►</t>
    </r>
    <r>
      <rPr>
        <b/>
        <sz val="11"/>
        <rFont val="Arial"/>
        <family val="2"/>
      </rPr>
      <t xml:space="preserve">Use 99999_E-LRTF.XLSX </t>
    </r>
    <r>
      <rPr>
        <sz val="11"/>
        <rFont val="Arial"/>
        <family val="2"/>
      </rPr>
      <t xml:space="preserve">for the name of the completed E-LRTF.XLSX workbook </t>
    </r>
    <r>
      <rPr>
        <b/>
        <i/>
        <sz val="11"/>
        <rFont val="Arial"/>
        <family val="2"/>
      </rPr>
      <t xml:space="preserve">EXCEPT </t>
    </r>
    <r>
      <rPr>
        <sz val="11"/>
        <rFont val="Arial"/>
        <family val="2"/>
      </rPr>
      <t>substitute the '99999' portion with the insurer's five-digit NAIC number.</t>
    </r>
  </si>
  <si>
    <r>
      <t xml:space="preserve">       ►Use </t>
    </r>
    <r>
      <rPr>
        <b/>
        <sz val="11"/>
        <rFont val="Arial"/>
        <family val="2"/>
      </rPr>
      <t xml:space="preserve">99999_SCH-T.PDF </t>
    </r>
    <r>
      <rPr>
        <sz val="11"/>
        <rFont val="Arial"/>
        <family val="2"/>
      </rPr>
      <t xml:space="preserve">for the name of the file containing the insurer's Schedule T, </t>
    </r>
    <r>
      <rPr>
        <b/>
        <i/>
        <sz val="11"/>
        <rFont val="Arial"/>
        <family val="2"/>
      </rPr>
      <t xml:space="preserve">EXCEPT </t>
    </r>
    <r>
      <rPr>
        <sz val="11"/>
        <rFont val="Arial"/>
        <family val="2"/>
      </rPr>
      <t>substitute the '99999' portion with the insurer's five-digit NAIC number.</t>
    </r>
  </si>
  <si>
    <r>
      <t xml:space="preserve">       ►Name files containing state tax reports showing premiums subject to state taxation with </t>
    </r>
    <r>
      <rPr>
        <b/>
        <sz val="11"/>
        <rFont val="Arial"/>
        <family val="2"/>
      </rPr>
      <t>99999ZZ-ST01.PDF</t>
    </r>
    <r>
      <rPr>
        <sz val="11"/>
        <rFont val="Arial"/>
        <family val="2"/>
      </rPr>
      <t xml:space="preserve">, </t>
    </r>
    <r>
      <rPr>
        <b/>
        <i/>
        <sz val="11"/>
        <rFont val="Arial"/>
        <family val="2"/>
      </rPr>
      <t xml:space="preserve">EXCEPT </t>
    </r>
    <r>
      <rPr>
        <sz val="11"/>
        <rFont val="Arial"/>
        <family val="2"/>
      </rPr>
      <t xml:space="preserve">substitute the '99999' portion with the insurer's five-digit NAIC number; substitute the 'ZZ' portion with the two-letter state code; and, substitute the '01' portion with a sequential number starting with 01. The letters 'ST' will identify the contents as state tax reports, and the letters 'PDF' refer to the Adobe Acrobat PDF file type.  </t>
    </r>
  </si>
  <si>
    <r>
      <t xml:space="preserve">       ►Name files containing local/municipal tax reports with </t>
    </r>
    <r>
      <rPr>
        <b/>
        <sz val="11"/>
        <rFont val="Arial"/>
        <family val="2"/>
      </rPr>
      <t>99999ZZ-LRTF01.PDF</t>
    </r>
    <r>
      <rPr>
        <sz val="11"/>
        <rFont val="Arial"/>
        <family val="2"/>
      </rPr>
      <t xml:space="preserve">, </t>
    </r>
    <r>
      <rPr>
        <b/>
        <i/>
        <sz val="11"/>
        <rFont val="Arial"/>
        <family val="2"/>
      </rPr>
      <t xml:space="preserve">EXCEPT </t>
    </r>
    <r>
      <rPr>
        <sz val="11"/>
        <rFont val="Arial"/>
        <family val="2"/>
      </rPr>
      <t xml:space="preserve">substitute the '99999' portion with the insurer's five-digit NAIC number; substitute the 'ZZ' portion with the two-letter state code; and, substitute the '01' portion with a sequential number starting with 01. The letters 'LRTF' will identify the contents as local/regional taxes and fees, and the letters 'PDF' refer to the Adobe Acrobat PDF file type.  </t>
    </r>
  </si>
  <si>
    <t>On each state's worksheet, the sixth column from the left asks whether the state allows the insurer to claim a tax credit for the municipal tax paid.  You must answer either "Yes" or "No" in each row where you entered a municipal payment.  If the answer is "Yes," make sure to include the state tax report that shows the subtraction of the credit for municipal taxes you paid.</t>
  </si>
  <si>
    <t>*For each state where final state tax reports are not yet due, you must report in this workbook a reasonable estimate of premiums that the state would consider taxable.  You must provide the INSURANCE TAX UNIT a scanned copy of the state tax report as soon as it is finalized.</t>
  </si>
  <si>
    <t>Insurance Tax Section</t>
  </si>
  <si>
    <r>
      <t xml:space="preserve">The Department, with substantial input from Arizona-domiciled insurers, promulgated Arizona Adminstrative Code ("AAC") R20-6-205, which specifies information that insurers must supply the Department on an annual Survey of Arizona Domestic Insurers so the Department can use the information to accurately calculate additions to the rates of tax that foreign insurers must use when computing their retaliation liability.  Arizona-domiciled insurers must be careful to provide complete and correct data on survey worksheets and provide supporting documentation because the reported data can impact the retaliation liability that must be calculated by foreign insurers.  </t>
    </r>
    <r>
      <rPr>
        <b/>
        <sz val="11"/>
        <rFont val="Arial"/>
        <family val="2"/>
      </rPr>
      <t xml:space="preserve">An Arizona-domiciled insurer that does not provide complete and accurate data for the Survey of Arizona Domestic Insurers may be subject to administrative action. Take time to read instructions.  </t>
    </r>
    <r>
      <rPr>
        <sz val="11"/>
        <rFont val="Arial"/>
        <family val="2"/>
      </rPr>
      <t>If you are unsure about an instruction or whether an amount should be included in the survey response, contact the INSURANCE TAX UNIT.</t>
    </r>
  </si>
  <si>
    <r>
      <t>"Premiums taxed by the state"</t>
    </r>
    <r>
      <rPr>
        <b/>
        <sz val="11"/>
        <rFont val="Arial"/>
        <family val="2"/>
      </rPr>
      <t xml:space="preserve"> </t>
    </r>
    <r>
      <rPr>
        <sz val="11"/>
        <rFont val="Arial"/>
        <family val="2"/>
      </rPr>
      <t>means the insurance premiums, annuity considerations, service charges and fees and any other amounts that were subject to taxation by the state, whether by means of premium taxes, workers' compensation assessments, income taxes, etc.  For states that exclude dividends returned to policyholders, return premiums, and annuities from taxable premium, you should also reduce premiums by those amounts when determining the taxed premiums to report on this survey.  Some states levy more than one tax on premiums.  In this case, report the total premiums that were taxed one way or another.</t>
    </r>
  </si>
  <si>
    <r>
      <t xml:space="preserve">Arizona Revised Statutes § 20-230(A) requires Arizona to calculate retaliation, including in the calculation "...the tax, license or other obligation imposed by any city, county or other political subdivision of a state or foreign country..."  Arizona Administrative Code R20-6-205(D) requires each domestic insurer to complete a "Survey of Arizona Domestic Insurers" as part of its Annual Premium Tax and Fees Report. The survey consists of two components:  </t>
    </r>
    <r>
      <rPr>
        <b/>
        <sz val="11"/>
        <rFont val="Arial"/>
        <family val="2"/>
      </rPr>
      <t xml:space="preserve">(1) "local/regional payments," which are payments you made for taxes, licenses, assessments or other obligations </t>
    </r>
    <r>
      <rPr>
        <sz val="11"/>
        <rFont val="Arial"/>
        <family val="2"/>
      </rPr>
      <t>imposed by cities, counties or other political subdivisions (</t>
    </r>
    <r>
      <rPr>
        <u/>
        <sz val="11"/>
        <rFont val="Arial"/>
        <family val="2"/>
      </rPr>
      <t>excluding amounts imposed by states, themselves)</t>
    </r>
    <r>
      <rPr>
        <sz val="11"/>
        <rFont val="Arial"/>
        <family val="2"/>
      </rPr>
      <t xml:space="preserve">, or by combinations of cities, counties or other political subdivisions; and, </t>
    </r>
    <r>
      <rPr>
        <b/>
        <sz val="11"/>
        <rFont val="Arial"/>
        <family val="2"/>
      </rPr>
      <t xml:space="preserve">(2) premiums taxed </t>
    </r>
    <r>
      <rPr>
        <sz val="11"/>
        <rFont val="Arial"/>
        <family val="2"/>
      </rPr>
      <t>under the premium taxing statute of each other state or foreign country as filed in the premium tax report you filed in the other state or country.</t>
    </r>
  </si>
  <si>
    <r>
      <t xml:space="preserve">Arizona Revised Statutes ("ARS") § 20-230(A) establishes a computation for "retaliation." If the taxes, fees or other material obligations imposed by another state on Arizona insurers are in the aggregate greater than the taxes, fees or other material obligations that Arizona imposes upon insurers of that other state, the insurers of the other state must pay Arizona the additional amount to which an Arizona insurer would be subject in the other state.  </t>
    </r>
    <r>
      <rPr>
        <b/>
        <i/>
        <sz val="11"/>
        <rFont val="Arial"/>
        <family val="2"/>
      </rPr>
      <t>Beginning for Tax Year 2015, Arizona insurers should not be subject to tax/fee retaliation in Hawaii, Massachusetts, Minnesota, New York or Rhode Island, and this report will no longer collect information for any of those states.</t>
    </r>
  </si>
  <si>
    <r>
      <rPr>
        <b/>
        <sz val="12"/>
        <rFont val="Calibri"/>
        <family val="2"/>
        <scheme val="minor"/>
      </rPr>
      <t xml:space="preserve">Yes or No...  </t>
    </r>
    <r>
      <rPr>
        <sz val="12"/>
        <rFont val="Calibri"/>
        <family val="2"/>
        <scheme val="minor"/>
      </rPr>
      <t xml:space="preserve">Do you hold a certificate of authority, a license, a registration or other similar authority to do business in one or more of the following:  ►Alabama, ►Florida, ►Georgia, ►Illinois, ►Iowa, ►Kansas, ►Kentucky, ►Louisiana, ►Mississippi, ►Missouri, ►Nebraska, ►Pennsylvania, ►South Carolina, ►Texas, ►Vermont or ►West Virginia?  </t>
    </r>
    <r>
      <rPr>
        <b/>
        <i/>
        <sz val="12"/>
        <rFont val="Calibri"/>
        <family val="2"/>
        <scheme val="minor"/>
      </rPr>
      <t>Answer "Yes" if the insurer's Schedule T shows an "L" or "R" in the "Active Status" column for any of the listed states.</t>
    </r>
  </si>
  <si>
    <t>100 N. 15th Avenue, Suite 261</t>
  </si>
  <si>
    <t>Phoenix, Arizona  85007-2630</t>
  </si>
  <si>
    <t xml:space="preserve">Arizona Department of Insurance and Financial Institutions </t>
  </si>
  <si>
    <r>
      <t xml:space="preserve">We researched which states allow cities, counties or other political subdivisions (or groups thereof) to charge insurers </t>
    </r>
    <r>
      <rPr>
        <u/>
        <sz val="11"/>
        <rFont val="Arial"/>
        <family val="2"/>
      </rPr>
      <t>taxes, licenses, assessments or other obligations, other than real or personal property taxes or personal income tax</t>
    </r>
    <r>
      <rPr>
        <sz val="11"/>
        <rFont val="Arial"/>
        <family val="2"/>
      </rPr>
      <t>.  Those states are listed on the SUMMARY page, and a worksheet for each state is provided within this workbook.  If you paid a charge levied by a city, county or other political subdivision (or a combination thereof) in a state or foreign country that is not shown in this Excel workbook, please immediately e-mail our Insurance Tax Unit (</t>
    </r>
    <r>
      <rPr>
        <b/>
        <sz val="11"/>
        <rFont val="Arial"/>
        <family val="2"/>
      </rPr>
      <t>taxunit@difi.az.gov</t>
    </r>
    <r>
      <rPr>
        <sz val="11"/>
        <rFont val="Arial"/>
        <family val="2"/>
      </rPr>
      <t>), who will provide you with specific instructions.</t>
    </r>
  </si>
  <si>
    <t>Attach to an OPTins filling all the following:</t>
  </si>
  <si>
    <r>
      <rPr>
        <b/>
        <i/>
        <sz val="11"/>
        <rFont val="Arial"/>
        <family val="2"/>
      </rPr>
      <t xml:space="preserve">EXAMPLE 1: </t>
    </r>
    <r>
      <rPr>
        <sz val="11"/>
        <rFont val="Arial"/>
        <family val="2"/>
      </rPr>
      <t>A state imposes a tax on health insurance premium.  On the premium tax report, the state allows the insurer to deduct small-group health premiums to compute taxable premium.  You would report the taxable premium amount (after the subtraction of the tax-exempt small-group health premiums) on the SUMMARY worksheet, Section C, column [c] and include a scanned copy of the premium tax report on the OPTins filling.</t>
    </r>
  </si>
  <si>
    <r>
      <t xml:space="preserve">Provide a file attachment </t>
    </r>
    <r>
      <rPr>
        <sz val="11"/>
        <rFont val="Arial"/>
        <family val="2"/>
      </rPr>
      <t>Using OPTins for each state tax report that shows the premiums that were subject to tax.  In some cases, the state may impose more than one type of tax on premiums; therefore, you may have to provide more than one state tax report for a particular state.  See the 'NAMING FILES' section.</t>
    </r>
  </si>
  <si>
    <r>
      <rPr>
        <b/>
        <i/>
        <sz val="11"/>
        <rFont val="Arial"/>
        <family val="2"/>
      </rPr>
      <t>EXAMPLE 2:</t>
    </r>
    <r>
      <rPr>
        <sz val="11"/>
        <rFont val="Arial"/>
        <family val="2"/>
      </rPr>
      <t xml:space="preserve"> A state imposes both, a premium tax that does not apply to annuity considerations and a special tax that applies to annuity considerations.  You would report the annuity considerations on the SUMMARY worksheet, Section C, column [b] and include scanned copies of both tax reports to the OPTins filing.   </t>
    </r>
  </si>
  <si>
    <r>
      <rPr>
        <b/>
        <i/>
        <sz val="11"/>
        <rFont val="Arial"/>
        <family val="2"/>
      </rPr>
      <t>EXAMPLE 3:</t>
    </r>
    <r>
      <rPr>
        <sz val="11"/>
        <rFont val="Arial"/>
        <family val="2"/>
      </rPr>
      <t xml:space="preserve"> A state imposes a premium tax and a special tax on health insurance premium.  On the premium tax report, the state allows the insurer to deduct small-group health premiums to compute taxable premium.  On the special tax report, all health insurance premium is subject to the tax.  You would report all health insurance premium on the SUMMARY worksheet, Section C, column [c] and include scanned copies of both tax reports to the OPTins filing.</t>
    </r>
  </si>
  <si>
    <r>
      <t xml:space="preserve">Provide a file attachment </t>
    </r>
    <r>
      <rPr>
        <sz val="11"/>
        <rFont val="Arial"/>
        <family val="2"/>
      </rPr>
      <t>to OPTins for each tax report, license form, invoice, transmittal form or other document that specifies/calculates the local/regional tax you paid.  See the 'NAMING FILES' section.</t>
    </r>
  </si>
  <si>
    <r>
      <rPr>
        <sz val="12"/>
        <rFont val="Arial"/>
        <family val="2"/>
      </rPr>
      <t>Email:</t>
    </r>
    <r>
      <rPr>
        <b/>
        <sz val="12"/>
        <rFont val="Arial"/>
        <family val="2"/>
      </rPr>
      <t xml:space="preserve"> </t>
    </r>
    <r>
      <rPr>
        <sz val="12"/>
        <rFont val="Arial"/>
        <family val="2"/>
      </rPr>
      <t>taxunit@difi.az.gov</t>
    </r>
  </si>
  <si>
    <t>Phone: (602) 364-2713</t>
  </si>
  <si>
    <t>I understand that "premiums taxed by the state" are not limited to premiums taxed by a state department of insurance and financial institutions or state department of revenue, but may include premiums taxed by other state government agencies.</t>
  </si>
  <si>
    <t>The Department of Insurance and Financial Institutions will compare information in your E-LRTF survey response to information in the documents saved to the PDF file(s).  The information must be presented in the same sequence and must be readable without needing to be rotated.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</si>
</sst>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lt;=9999999]###\-####;\(###\)\ ###\-####"/>
    <numFmt numFmtId="165" formatCode="_(* #,##0_);_(* \(#,##0\);_(* &quot;-&quot;??_);_(@_)"/>
  </numFmts>
  <fonts count="45" x14ac:knownFonts="1">
    <font>
      <sz val="12"/>
      <name val="Arial"/>
    </font>
    <font>
      <sz val="12"/>
      <name val="Arial"/>
      <family val="2"/>
    </font>
    <font>
      <b/>
      <sz val="12"/>
      <name val="Arial"/>
      <family val="2"/>
    </font>
    <font>
      <sz val="10"/>
      <name val="Arial"/>
      <family val="2"/>
    </font>
    <font>
      <sz val="8"/>
      <name val="Arial"/>
      <family val="2"/>
    </font>
    <font>
      <sz val="12"/>
      <name val="Arial Narrow"/>
      <family val="2"/>
    </font>
    <font>
      <b/>
      <sz val="12"/>
      <name val="Arial Narrow"/>
      <family val="2"/>
    </font>
    <font>
      <b/>
      <sz val="14"/>
      <name val="Arial"/>
      <family val="2"/>
    </font>
    <font>
      <b/>
      <sz val="10"/>
      <name val="Arial"/>
      <family val="2"/>
    </font>
    <font>
      <sz val="10"/>
      <name val="Arial"/>
      <family val="2"/>
    </font>
    <font>
      <sz val="11"/>
      <name val="Arial Narrow"/>
      <family val="2"/>
    </font>
    <font>
      <sz val="11"/>
      <name val="Arial"/>
      <family val="2"/>
    </font>
    <font>
      <b/>
      <sz val="9"/>
      <name val="Arial Narrow"/>
      <family val="2"/>
    </font>
    <font>
      <sz val="9"/>
      <name val="Arial"/>
      <family val="2"/>
    </font>
    <font>
      <sz val="12"/>
      <color indexed="9"/>
      <name val="Arial"/>
      <family val="2"/>
    </font>
    <font>
      <b/>
      <sz val="10"/>
      <color indexed="10"/>
      <name val="Arial"/>
      <family val="2"/>
    </font>
    <font>
      <b/>
      <u/>
      <sz val="12"/>
      <name val="Arial"/>
      <family val="2"/>
    </font>
    <font>
      <sz val="12"/>
      <name val="Arial"/>
      <family val="2"/>
    </font>
    <font>
      <sz val="10"/>
      <name val="Arial Narrow"/>
      <family val="2"/>
    </font>
    <font>
      <b/>
      <sz val="10"/>
      <name val="Arial Narrow"/>
      <family val="2"/>
    </font>
    <font>
      <b/>
      <sz val="48"/>
      <name val="Arial"/>
      <family val="2"/>
    </font>
    <font>
      <b/>
      <sz val="11"/>
      <name val="Arial"/>
      <family val="2"/>
    </font>
    <font>
      <b/>
      <sz val="12"/>
      <color indexed="16"/>
      <name val="Arial Narrow"/>
      <family val="2"/>
    </font>
    <font>
      <sz val="12"/>
      <name val="Calibri"/>
      <family val="2"/>
      <scheme val="minor"/>
    </font>
    <font>
      <sz val="16"/>
      <name val="Arial"/>
      <family val="2"/>
    </font>
    <font>
      <b/>
      <sz val="18"/>
      <name val="Arial"/>
      <family val="2"/>
    </font>
    <font>
      <i/>
      <sz val="12"/>
      <name val="Calibri"/>
      <family val="2"/>
      <scheme val="minor"/>
    </font>
    <font>
      <b/>
      <sz val="16"/>
      <name val="Arial"/>
      <family val="2"/>
    </font>
    <font>
      <b/>
      <sz val="12"/>
      <name val="Calibri"/>
      <family val="2"/>
      <scheme val="minor"/>
    </font>
    <font>
      <b/>
      <i/>
      <sz val="12"/>
      <name val="Calibri"/>
      <family val="2"/>
      <scheme val="minor"/>
    </font>
    <font>
      <sz val="12"/>
      <color theme="0"/>
      <name val="Arial"/>
      <family val="2"/>
    </font>
    <font>
      <b/>
      <u/>
      <sz val="10"/>
      <name val="Arial"/>
      <family val="2"/>
    </font>
    <font>
      <sz val="12"/>
      <color theme="1"/>
      <name val="Arial"/>
      <family val="2"/>
    </font>
    <font>
      <sz val="9"/>
      <name val="Arial Narrow"/>
      <family val="2"/>
    </font>
    <font>
      <sz val="9"/>
      <color theme="0"/>
      <name val="Arial"/>
      <family val="2"/>
    </font>
    <font>
      <b/>
      <sz val="11"/>
      <name val="Arial Narrow"/>
      <family val="2"/>
    </font>
    <font>
      <b/>
      <u/>
      <sz val="11"/>
      <name val="Arial"/>
      <family val="2"/>
    </font>
    <font>
      <u/>
      <sz val="11"/>
      <name val="Arial"/>
      <family val="2"/>
    </font>
    <font>
      <b/>
      <i/>
      <sz val="11"/>
      <name val="Arial"/>
      <family val="2"/>
    </font>
    <font>
      <sz val="11"/>
      <name val="Calibri"/>
      <family val="2"/>
      <scheme val="minor"/>
    </font>
    <font>
      <b/>
      <i/>
      <u/>
      <sz val="11"/>
      <name val="Arial"/>
      <family val="2"/>
    </font>
    <font>
      <i/>
      <sz val="11"/>
      <name val="Arial"/>
      <family val="2"/>
    </font>
    <font>
      <b/>
      <sz val="11"/>
      <color theme="0"/>
      <name val="Arial"/>
      <family val="2"/>
    </font>
    <font>
      <sz val="11"/>
      <color theme="0"/>
      <name val="Arial"/>
      <family val="2"/>
    </font>
    <font>
      <sz val="11"/>
      <color theme="1"/>
      <name val="Arial"/>
      <family val="2"/>
    </font>
  </fonts>
  <fills count="10">
    <fill>
      <patternFill patternType="none"/>
    </fill>
    <fill>
      <patternFill patternType="gray125"/>
    </fill>
    <fill>
      <patternFill patternType="solid">
        <fgColor indexed="22"/>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theme="0" tint="-0.14996795556505021"/>
        <bgColor indexed="64"/>
      </patternFill>
    </fill>
    <fill>
      <patternFill patternType="solid">
        <fgColor theme="2"/>
        <bgColor indexed="64"/>
      </patternFill>
    </fill>
    <fill>
      <patternFill patternType="solid">
        <fgColor theme="0" tint="-0.14999847407452621"/>
        <bgColor indexed="64"/>
      </patternFill>
    </fill>
    <fill>
      <patternFill patternType="solid">
        <fgColor rgb="FFFFC000"/>
        <bgColor indexed="64"/>
      </patternFill>
    </fill>
  </fills>
  <borders count="6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thin">
        <color indexed="64"/>
      </right>
      <top/>
      <bottom style="medium">
        <color indexed="64"/>
      </bottom>
      <diagonal/>
    </border>
    <border>
      <left style="hair">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style="thick">
        <color auto="1"/>
      </bottom>
      <diagonal/>
    </border>
    <border>
      <left/>
      <right style="thick">
        <color auto="1"/>
      </right>
      <top style="thin">
        <color auto="1"/>
      </top>
      <bottom style="thick">
        <color auto="1"/>
      </bottom>
      <diagonal/>
    </border>
    <border>
      <left/>
      <right/>
      <top style="thin">
        <color auto="1"/>
      </top>
      <bottom/>
      <diagonal/>
    </border>
    <border>
      <left/>
      <right style="thin">
        <color auto="1"/>
      </right>
      <top style="thin">
        <color auto="1"/>
      </top>
      <bottom/>
      <diagonal/>
    </border>
    <border>
      <left style="thin">
        <color auto="1"/>
      </left>
      <right style="thick">
        <color auto="1"/>
      </right>
      <top style="thin">
        <color auto="1"/>
      </top>
      <bottom style="thick">
        <color auto="1"/>
      </bottom>
      <diagonal/>
    </border>
    <border>
      <left/>
      <right/>
      <top/>
      <bottom style="medium">
        <color indexed="64"/>
      </bottom>
      <diagonal/>
    </border>
  </borders>
  <cellStyleXfs count="2">
    <xf numFmtId="0" fontId="0" fillId="0" borderId="0"/>
    <xf numFmtId="43" fontId="1" fillId="0" borderId="0" applyFont="0" applyFill="0" applyBorder="0" applyAlignment="0" applyProtection="0"/>
  </cellStyleXfs>
  <cellXfs count="318">
    <xf numFmtId="0" fontId="0" fillId="0" borderId="0" xfId="0"/>
    <xf numFmtId="0" fontId="2" fillId="0" borderId="0" xfId="0" applyFont="1"/>
    <xf numFmtId="0" fontId="3" fillId="0" borderId="1" xfId="0" applyFont="1" applyBorder="1"/>
    <xf numFmtId="0" fontId="3" fillId="0" borderId="2" xfId="0" applyFont="1" applyBorder="1"/>
    <xf numFmtId="0" fontId="0" fillId="0" borderId="3" xfId="0" applyBorder="1"/>
    <xf numFmtId="0" fontId="0" fillId="0" borderId="4" xfId="0" applyBorder="1"/>
    <xf numFmtId="0" fontId="1" fillId="0" borderId="0" xfId="0" applyFont="1"/>
    <xf numFmtId="0" fontId="2" fillId="0" borderId="5" xfId="0" applyFont="1" applyBorder="1"/>
    <xf numFmtId="0" fontId="2" fillId="0" borderId="6" xfId="0" applyFont="1" applyBorder="1"/>
    <xf numFmtId="0" fontId="2" fillId="0" borderId="0" xfId="0" applyFont="1" applyBorder="1"/>
    <xf numFmtId="0" fontId="2" fillId="0" borderId="3" xfId="0" applyFont="1" applyBorder="1"/>
    <xf numFmtId="0" fontId="3" fillId="0" borderId="3" xfId="0" applyFont="1" applyBorder="1"/>
    <xf numFmtId="0" fontId="2" fillId="0" borderId="4" xfId="0" applyFont="1" applyBorder="1"/>
    <xf numFmtId="0" fontId="3" fillId="0" borderId="4" xfId="0" applyFont="1" applyBorder="1"/>
    <xf numFmtId="0" fontId="2" fillId="2" borderId="0" xfId="0" applyFont="1" applyFill="1"/>
    <xf numFmtId="0" fontId="0" fillId="2" borderId="0" xfId="0" applyFill="1"/>
    <xf numFmtId="0" fontId="2" fillId="0" borderId="7" xfId="0" applyFont="1" applyBorder="1"/>
    <xf numFmtId="0" fontId="2" fillId="0" borderId="8" xfId="0" applyFont="1" applyBorder="1"/>
    <xf numFmtId="0" fontId="2" fillId="2" borderId="7" xfId="0" applyFont="1" applyFill="1" applyBorder="1"/>
    <xf numFmtId="0" fontId="2" fillId="2" borderId="0" xfId="0" applyFont="1" applyFill="1" applyBorder="1"/>
    <xf numFmtId="0" fontId="2" fillId="2" borderId="8" xfId="0" applyFont="1" applyFill="1" applyBorder="1"/>
    <xf numFmtId="0" fontId="6" fillId="0" borderId="9" xfId="0" applyFont="1" applyBorder="1" applyAlignment="1">
      <alignment horizontal="center"/>
    </xf>
    <xf numFmtId="0" fontId="2" fillId="0" borderId="12" xfId="0" applyFont="1" applyBorder="1" applyProtection="1">
      <protection locked="0"/>
    </xf>
    <xf numFmtId="0" fontId="2" fillId="0" borderId="13" xfId="0" applyFont="1" applyBorder="1" applyProtection="1">
      <protection locked="0"/>
    </xf>
    <xf numFmtId="0" fontId="2" fillId="0" borderId="5" xfId="0" applyFont="1" applyBorder="1" applyProtection="1">
      <protection locked="0"/>
    </xf>
    <xf numFmtId="0" fontId="2" fillId="0" borderId="7" xfId="0" applyFont="1" applyBorder="1" applyProtection="1">
      <protection locked="0"/>
    </xf>
    <xf numFmtId="0" fontId="2" fillId="0" borderId="0" xfId="0" applyFont="1" applyBorder="1" applyProtection="1">
      <protection locked="0"/>
    </xf>
    <xf numFmtId="0" fontId="10" fillId="0" borderId="18" xfId="0" applyFont="1" applyBorder="1"/>
    <xf numFmtId="0" fontId="11" fillId="0" borderId="0" xfId="0" applyFont="1"/>
    <xf numFmtId="0" fontId="10" fillId="0" borderId="20" xfId="0" applyFont="1" applyBorder="1"/>
    <xf numFmtId="0" fontId="10" fillId="0" borderId="21" xfId="0" applyFont="1" applyBorder="1"/>
    <xf numFmtId="0" fontId="13" fillId="0" borderId="0" xfId="0" applyFont="1"/>
    <xf numFmtId="0" fontId="12" fillId="2" borderId="22" xfId="0" applyFont="1" applyFill="1" applyBorder="1" applyAlignment="1">
      <alignment horizontal="center"/>
    </xf>
    <xf numFmtId="0" fontId="12" fillId="2" borderId="23" xfId="0" applyFont="1" applyFill="1" applyBorder="1" applyAlignment="1">
      <alignment horizontal="center" wrapText="1"/>
    </xf>
    <xf numFmtId="0" fontId="12" fillId="2" borderId="24" xfId="0" applyFont="1" applyFill="1" applyBorder="1" applyAlignment="1">
      <alignment horizontal="center" wrapText="1"/>
    </xf>
    <xf numFmtId="0" fontId="12" fillId="2" borderId="26" xfId="0" applyFont="1" applyFill="1" applyBorder="1" applyAlignment="1">
      <alignment horizontal="center" wrapText="1"/>
    </xf>
    <xf numFmtId="0" fontId="7" fillId="0" borderId="12" xfId="0" applyFont="1" applyBorder="1" applyProtection="1">
      <protection locked="0"/>
    </xf>
    <xf numFmtId="0" fontId="2" fillId="2" borderId="12" xfId="0" applyFont="1" applyFill="1" applyBorder="1"/>
    <xf numFmtId="0" fontId="2" fillId="2" borderId="5" xfId="0" applyFont="1" applyFill="1" applyBorder="1"/>
    <xf numFmtId="0" fontId="2" fillId="2" borderId="6" xfId="0" applyFont="1" applyFill="1" applyBorder="1"/>
    <xf numFmtId="43" fontId="0" fillId="0" borderId="4" xfId="1" applyFont="1" applyBorder="1"/>
    <xf numFmtId="43" fontId="2" fillId="0" borderId="6" xfId="1" applyFont="1" applyBorder="1"/>
    <xf numFmtId="43" fontId="0" fillId="0" borderId="0" xfId="1" applyFont="1"/>
    <xf numFmtId="43" fontId="0" fillId="0" borderId="27" xfId="1" applyFont="1" applyBorder="1"/>
    <xf numFmtId="0" fontId="5" fillId="0" borderId="22" xfId="0" applyFont="1" applyBorder="1" applyAlignment="1">
      <alignment horizontal="center" wrapText="1"/>
    </xf>
    <xf numFmtId="0" fontId="5" fillId="0" borderId="23" xfId="0" applyFont="1" applyBorder="1" applyAlignment="1">
      <alignment horizontal="center" wrapText="1"/>
    </xf>
    <xf numFmtId="43" fontId="5" fillId="0" borderId="28" xfId="1" applyFont="1" applyBorder="1" applyAlignment="1">
      <alignment horizontal="center" wrapText="1"/>
    </xf>
    <xf numFmtId="0" fontId="5" fillId="0" borderId="29" xfId="0" applyFont="1" applyBorder="1" applyAlignment="1">
      <alignment horizontal="centerContinuous" wrapText="1"/>
    </xf>
    <xf numFmtId="0" fontId="5" fillId="0" borderId="30" xfId="0" applyFont="1" applyBorder="1" applyAlignment="1">
      <alignment horizontal="centerContinuous" wrapText="1"/>
    </xf>
    <xf numFmtId="0" fontId="2" fillId="0" borderId="0" xfId="0" applyFont="1" applyFill="1" applyBorder="1"/>
    <xf numFmtId="0" fontId="0" fillId="0" borderId="0" xfId="0" applyFill="1" applyBorder="1"/>
    <xf numFmtId="0" fontId="0" fillId="0" borderId="0" xfId="0" applyFill="1"/>
    <xf numFmtId="0" fontId="2" fillId="0" borderId="0" xfId="0" applyFont="1" applyFill="1" applyBorder="1" applyAlignment="1"/>
    <xf numFmtId="0" fontId="0" fillId="0" borderId="0" xfId="0" applyFill="1" applyBorder="1" applyAlignment="1"/>
    <xf numFmtId="0" fontId="9" fillId="0" borderId="3" xfId="0" applyFont="1" applyFill="1" applyBorder="1" applyAlignment="1">
      <alignment horizontal="left" vertical="center"/>
    </xf>
    <xf numFmtId="0" fontId="9" fillId="0" borderId="3" xfId="0" applyFont="1" applyBorder="1" applyAlignment="1">
      <alignment horizontal="left" vertical="center"/>
    </xf>
    <xf numFmtId="0" fontId="0" fillId="0" borderId="0" xfId="0" applyAlignment="1"/>
    <xf numFmtId="0" fontId="9" fillId="0" borderId="0" xfId="0" applyFont="1" applyFill="1" applyBorder="1" applyAlignment="1">
      <alignment horizontal="left" vertical="center"/>
    </xf>
    <xf numFmtId="0" fontId="8" fillId="0" borderId="0" xfId="0" applyFont="1" applyFill="1" applyBorder="1" applyAlignment="1">
      <alignment horizontal="left" vertical="center"/>
    </xf>
    <xf numFmtId="43" fontId="1" fillId="0" borderId="4" xfId="1" applyBorder="1"/>
    <xf numFmtId="43" fontId="1" fillId="0" borderId="0" xfId="1"/>
    <xf numFmtId="43" fontId="1" fillId="0" borderId="27" xfId="1" applyBorder="1"/>
    <xf numFmtId="43" fontId="1" fillId="0" borderId="0" xfId="1" applyFill="1" applyBorder="1"/>
    <xf numFmtId="43" fontId="1" fillId="2" borderId="0" xfId="1" applyFill="1"/>
    <xf numFmtId="43" fontId="1" fillId="0" borderId="31" xfId="1" applyBorder="1" applyProtection="1">
      <protection locked="0"/>
    </xf>
    <xf numFmtId="43" fontId="1" fillId="0" borderId="32" xfId="1" applyBorder="1" applyProtection="1">
      <protection locked="0"/>
    </xf>
    <xf numFmtId="0" fontId="0" fillId="0" borderId="0" xfId="0" applyProtection="1">
      <protection hidden="1"/>
    </xf>
    <xf numFmtId="0" fontId="10" fillId="0" borderId="35" xfId="0" applyFont="1" applyBorder="1"/>
    <xf numFmtId="0" fontId="5" fillId="0" borderId="39" xfId="0" applyFont="1" applyBorder="1" applyAlignment="1">
      <alignment horizontal="centerContinuous" wrapText="1"/>
    </xf>
    <xf numFmtId="0" fontId="0" fillId="0" borderId="41" xfId="0" applyBorder="1" applyProtection="1">
      <protection locked="0"/>
    </xf>
    <xf numFmtId="0" fontId="5" fillId="0" borderId="0" xfId="0" applyFont="1" applyFill="1" applyBorder="1"/>
    <xf numFmtId="0" fontId="5" fillId="0" borderId="0" xfId="0" applyFont="1"/>
    <xf numFmtId="0" fontId="2" fillId="0" borderId="42" xfId="0" applyFont="1" applyBorder="1" applyAlignment="1">
      <alignment horizontal="right"/>
    </xf>
    <xf numFmtId="0" fontId="0" fillId="2" borderId="0" xfId="0" applyFill="1" applyProtection="1"/>
    <xf numFmtId="0" fontId="2" fillId="0" borderId="45" xfId="0" applyFont="1" applyBorder="1" applyAlignment="1">
      <alignment horizontal="right"/>
    </xf>
    <xf numFmtId="0" fontId="14" fillId="0" borderId="0" xfId="0" applyFont="1" applyProtection="1">
      <protection hidden="1"/>
    </xf>
    <xf numFmtId="0" fontId="15" fillId="0" borderId="0" xfId="0" applyFont="1" applyAlignment="1" applyProtection="1">
      <alignment horizontal="centerContinuous"/>
      <protection hidden="1"/>
    </xf>
    <xf numFmtId="0" fontId="0" fillId="0" borderId="0" xfId="0" applyAlignment="1" applyProtection="1">
      <alignment horizontal="centerContinuous"/>
      <protection hidden="1"/>
    </xf>
    <xf numFmtId="0" fontId="2" fillId="0" borderId="0" xfId="0" applyFont="1" applyProtection="1">
      <protection hidden="1"/>
    </xf>
    <xf numFmtId="0" fontId="1" fillId="0" borderId="0" xfId="0" applyFont="1" applyProtection="1">
      <protection hidden="1"/>
    </xf>
    <xf numFmtId="14" fontId="7" fillId="0" borderId="6" xfId="0" applyNumberFormat="1" applyFont="1" applyBorder="1" applyAlignment="1" applyProtection="1">
      <alignment horizontal="center"/>
      <protection locked="0"/>
    </xf>
    <xf numFmtId="0" fontId="9" fillId="0" borderId="3"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3" fillId="0" borderId="0" xfId="0" applyFont="1" applyFill="1" applyProtection="1">
      <protection hidden="1"/>
    </xf>
    <xf numFmtId="14" fontId="18" fillId="0" borderId="20" xfId="0" applyNumberFormat="1" applyFont="1" applyBorder="1" applyProtection="1">
      <protection locked="0"/>
    </xf>
    <xf numFmtId="0" fontId="18" fillId="0" borderId="14" xfId="0" applyFont="1" applyBorder="1" applyProtection="1">
      <protection locked="0"/>
    </xf>
    <xf numFmtId="0" fontId="18" fillId="0" borderId="16" xfId="0" applyFont="1" applyBorder="1" applyProtection="1">
      <protection locked="0"/>
    </xf>
    <xf numFmtId="0" fontId="18" fillId="0" borderId="43" xfId="0" applyFont="1" applyBorder="1" applyProtection="1"/>
    <xf numFmtId="0" fontId="18" fillId="0" borderId="15" xfId="0" applyFont="1" applyBorder="1" applyProtection="1">
      <protection locked="0"/>
    </xf>
    <xf numFmtId="0" fontId="18" fillId="0" borderId="17" xfId="0" applyFont="1" applyBorder="1" applyProtection="1">
      <protection locked="0"/>
    </xf>
    <xf numFmtId="0" fontId="18" fillId="0" borderId="44" xfId="0" applyFont="1" applyBorder="1" applyProtection="1"/>
    <xf numFmtId="0" fontId="18" fillId="2" borderId="0" xfId="0" applyFont="1" applyFill="1"/>
    <xf numFmtId="0" fontId="18" fillId="2" borderId="0" xfId="0" applyFont="1" applyFill="1" applyBorder="1"/>
    <xf numFmtId="0" fontId="18" fillId="2" borderId="0" xfId="0" applyFont="1" applyFill="1" applyProtection="1"/>
    <xf numFmtId="0" fontId="18" fillId="0" borderId="0" xfId="0" applyFont="1"/>
    <xf numFmtId="0" fontId="18" fillId="0" borderId="0" xfId="0" applyFont="1" applyFill="1" applyBorder="1" applyAlignment="1" applyProtection="1">
      <alignment horizontal="left" vertical="center"/>
      <protection hidden="1"/>
    </xf>
    <xf numFmtId="0" fontId="19" fillId="0" borderId="0" xfId="0" applyFont="1" applyFill="1" applyBorder="1" applyAlignment="1"/>
    <xf numFmtId="0" fontId="19" fillId="0" borderId="0" xfId="0" applyFont="1" applyFill="1" applyBorder="1"/>
    <xf numFmtId="0" fontId="18" fillId="0" borderId="0" xfId="0" applyFont="1" applyFill="1" applyBorder="1"/>
    <xf numFmtId="0" fontId="18" fillId="0" borderId="0" xfId="0" applyFont="1" applyAlignment="1"/>
    <xf numFmtId="0" fontId="18" fillId="0" borderId="22" xfId="0" applyFont="1" applyBorder="1" applyAlignment="1">
      <alignment horizontal="center" wrapText="1"/>
    </xf>
    <xf numFmtId="0" fontId="18" fillId="0" borderId="23" xfId="0" applyFont="1" applyBorder="1" applyAlignment="1">
      <alignment horizontal="center" wrapText="1"/>
    </xf>
    <xf numFmtId="0" fontId="18" fillId="0" borderId="29" xfId="0" applyFont="1" applyBorder="1" applyAlignment="1">
      <alignment horizontal="centerContinuous" wrapText="1"/>
    </xf>
    <xf numFmtId="0" fontId="18" fillId="0" borderId="30" xfId="0" applyFont="1" applyBorder="1" applyAlignment="1">
      <alignment horizontal="centerContinuous" wrapText="1"/>
    </xf>
    <xf numFmtId="0" fontId="0" fillId="0" borderId="46" xfId="0" applyBorder="1" applyAlignment="1">
      <alignment vertical="top"/>
    </xf>
    <xf numFmtId="0" fontId="0" fillId="0" borderId="46" xfId="0" applyBorder="1" applyAlignment="1"/>
    <xf numFmtId="0" fontId="0" fillId="0" borderId="5" xfId="0" applyBorder="1"/>
    <xf numFmtId="0" fontId="0" fillId="0" borderId="0" xfId="0" applyAlignment="1">
      <alignment horizontal="center"/>
    </xf>
    <xf numFmtId="0" fontId="13" fillId="0" borderId="1" xfId="0" applyFont="1" applyBorder="1"/>
    <xf numFmtId="0" fontId="18" fillId="2" borderId="46" xfId="0" applyFont="1" applyFill="1" applyBorder="1" applyProtection="1"/>
    <xf numFmtId="14" fontId="18" fillId="0" borderId="21" xfId="0" applyNumberFormat="1" applyFont="1" applyBorder="1" applyProtection="1">
      <protection locked="0"/>
    </xf>
    <xf numFmtId="14" fontId="0" fillId="0" borderId="5" xfId="0" applyNumberFormat="1" applyBorder="1" applyAlignment="1">
      <alignment horizontal="center"/>
    </xf>
    <xf numFmtId="0" fontId="22" fillId="0" borderId="48" xfId="0" applyFont="1" applyBorder="1" applyAlignment="1">
      <alignment horizontal="center" wrapText="1"/>
    </xf>
    <xf numFmtId="0" fontId="7" fillId="0" borderId="11" xfId="0" applyFont="1" applyBorder="1" applyAlignment="1" applyProtection="1">
      <alignment horizontal="center"/>
    </xf>
    <xf numFmtId="0" fontId="7" fillId="0" borderId="12" xfId="0" applyFont="1" applyBorder="1" applyProtection="1"/>
    <xf numFmtId="0" fontId="7" fillId="0" borderId="53" xfId="0" applyFont="1" applyBorder="1" applyProtection="1">
      <protection locked="0"/>
    </xf>
    <xf numFmtId="0" fontId="3" fillId="0" borderId="57" xfId="0" applyFont="1" applyBorder="1" applyAlignment="1">
      <alignment vertical="top"/>
    </xf>
    <xf numFmtId="0" fontId="2" fillId="0" borderId="40" xfId="0" applyFont="1" applyBorder="1" applyAlignment="1">
      <alignment vertical="top"/>
    </xf>
    <xf numFmtId="0" fontId="2" fillId="0" borderId="13" xfId="0" applyFont="1" applyBorder="1" applyAlignment="1">
      <alignment vertical="top"/>
    </xf>
    <xf numFmtId="0" fontId="0" fillId="0" borderId="0" xfId="0" applyAlignment="1" applyProtection="1">
      <alignment vertical="top"/>
      <protection hidden="1"/>
    </xf>
    <xf numFmtId="0" fontId="16" fillId="0" borderId="0" xfId="0" applyFont="1" applyAlignment="1" applyProtection="1">
      <alignment vertical="top" wrapText="1"/>
      <protection hidden="1"/>
    </xf>
    <xf numFmtId="0" fontId="17" fillId="0" borderId="0" xfId="0" applyFont="1" applyProtection="1">
      <protection hidden="1"/>
    </xf>
    <xf numFmtId="0" fontId="0" fillId="3" borderId="0" xfId="0" applyFill="1" applyProtection="1">
      <protection hidden="1"/>
    </xf>
    <xf numFmtId="0" fontId="23" fillId="0" borderId="0" xfId="0" applyFont="1" applyAlignment="1" applyProtection="1">
      <alignment horizontal="left" vertical="top"/>
      <protection hidden="1"/>
    </xf>
    <xf numFmtId="0" fontId="0" fillId="0" borderId="12" xfId="0" applyBorder="1" applyProtection="1">
      <protection hidden="1"/>
    </xf>
    <xf numFmtId="0" fontId="0" fillId="0" borderId="5" xfId="0" applyBorder="1" applyProtection="1">
      <protection hidden="1"/>
    </xf>
    <xf numFmtId="0" fontId="0" fillId="0" borderId="61" xfId="0" applyBorder="1" applyProtection="1">
      <protection hidden="1"/>
    </xf>
    <xf numFmtId="0" fontId="2" fillId="0" borderId="0" xfId="0" applyFont="1" applyAlignment="1" applyProtection="1">
      <alignment horizontal="right"/>
      <protection hidden="1"/>
    </xf>
    <xf numFmtId="0" fontId="2" fillId="0" borderId="5" xfId="0" applyFont="1" applyBorder="1" applyAlignment="1" applyProtection="1">
      <alignment horizontal="right"/>
      <protection hidden="1"/>
    </xf>
    <xf numFmtId="0" fontId="7" fillId="0" borderId="0" xfId="0" applyFont="1" applyAlignment="1" applyProtection="1">
      <alignment horizontal="right"/>
      <protection hidden="1"/>
    </xf>
    <xf numFmtId="0" fontId="0" fillId="0" borderId="0" xfId="0" applyAlignment="1" applyProtection="1">
      <alignment vertical="top" wrapText="1"/>
    </xf>
    <xf numFmtId="0" fontId="23" fillId="0" borderId="0" xfId="0" applyFont="1" applyAlignment="1" applyProtection="1">
      <alignment horizontal="left" vertical="top"/>
    </xf>
    <xf numFmtId="0" fontId="25" fillId="0" borderId="63" xfId="0" applyFont="1" applyBorder="1" applyAlignment="1" applyProtection="1">
      <alignment horizontal="center" vertical="center"/>
      <protection locked="0"/>
    </xf>
    <xf numFmtId="0" fontId="21" fillId="0" borderId="47" xfId="0" applyFont="1" applyFill="1" applyBorder="1" applyAlignment="1">
      <alignment horizontal="center" wrapText="1"/>
    </xf>
    <xf numFmtId="0" fontId="30" fillId="0" borderId="0" xfId="0" applyFont="1" applyProtection="1">
      <protection locked="0" hidden="1"/>
    </xf>
    <xf numFmtId="0" fontId="30" fillId="0" borderId="0" xfId="0" applyFont="1" applyProtection="1">
      <protection hidden="1"/>
    </xf>
    <xf numFmtId="164" fontId="2" fillId="0" borderId="6" xfId="0" applyNumberFormat="1" applyFont="1" applyBorder="1" applyProtection="1">
      <protection locked="0"/>
    </xf>
    <xf numFmtId="43" fontId="30" fillId="0" borderId="0" xfId="1" applyFont="1" applyFill="1" applyBorder="1" applyProtection="1">
      <protection locked="0" hidden="1"/>
    </xf>
    <xf numFmtId="43" fontId="30" fillId="0" borderId="0" xfId="1" applyFont="1" applyProtection="1">
      <protection locked="0" hidden="1"/>
    </xf>
    <xf numFmtId="0" fontId="0" fillId="0" borderId="0" xfId="0" applyAlignment="1" applyProtection="1">
      <alignment vertical="top" wrapText="1"/>
    </xf>
    <xf numFmtId="0" fontId="0" fillId="0" borderId="0" xfId="0" applyAlignment="1">
      <alignment vertical="top" wrapText="1"/>
    </xf>
    <xf numFmtId="43" fontId="1" fillId="0" borderId="0" xfId="1" applyFill="1" applyBorder="1" applyAlignment="1" applyProtection="1"/>
    <xf numFmtId="43" fontId="1" fillId="0" borderId="0" xfId="1" applyFill="1" applyBorder="1" applyProtection="1"/>
    <xf numFmtId="43" fontId="30" fillId="0" borderId="0" xfId="1" applyFont="1" applyProtection="1">
      <protection hidden="1"/>
    </xf>
    <xf numFmtId="43" fontId="1" fillId="0" borderId="0" xfId="1" applyProtection="1"/>
    <xf numFmtId="43" fontId="5" fillId="0" borderId="28" xfId="1" applyFont="1" applyBorder="1" applyAlignment="1" applyProtection="1">
      <alignment horizontal="center" wrapText="1"/>
    </xf>
    <xf numFmtId="43" fontId="30" fillId="0" borderId="0" xfId="1" applyFont="1" applyFill="1" applyBorder="1" applyProtection="1">
      <protection hidden="1"/>
    </xf>
    <xf numFmtId="43" fontId="0" fillId="0" borderId="0" xfId="1" applyFont="1" applyFill="1" applyBorder="1" applyAlignment="1" applyProtection="1"/>
    <xf numFmtId="43" fontId="0" fillId="0" borderId="0" xfId="1" applyFont="1" applyFill="1" applyBorder="1" applyProtection="1"/>
    <xf numFmtId="0" fontId="30" fillId="0" borderId="0" xfId="0" applyFont="1"/>
    <xf numFmtId="0" fontId="0" fillId="0" borderId="0" xfId="0" applyBorder="1" applyAlignment="1">
      <alignment vertical="top" wrapText="1"/>
    </xf>
    <xf numFmtId="0" fontId="0" fillId="0" borderId="0" xfId="0" applyAlignment="1"/>
    <xf numFmtId="0" fontId="0" fillId="0" borderId="0" xfId="0" applyAlignment="1">
      <alignment vertical="top" wrapText="1"/>
    </xf>
    <xf numFmtId="0" fontId="0" fillId="0" borderId="0" xfId="0" applyAlignment="1" applyProtection="1">
      <alignment vertical="top" wrapText="1"/>
    </xf>
    <xf numFmtId="0" fontId="2" fillId="0" borderId="0" xfId="0" applyFont="1" applyAlignment="1" applyProtection="1">
      <protection hidden="1"/>
    </xf>
    <xf numFmtId="0" fontId="0" fillId="0" borderId="0" xfId="0" applyAlignment="1" applyProtection="1">
      <protection hidden="1"/>
    </xf>
    <xf numFmtId="0" fontId="18" fillId="0" borderId="39" xfId="0" applyFont="1" applyBorder="1" applyAlignment="1">
      <alignment horizontal="centerContinuous" wrapText="1"/>
    </xf>
    <xf numFmtId="0" fontId="18" fillId="0" borderId="39" xfId="0" applyFont="1" applyBorder="1" applyAlignment="1" applyProtection="1">
      <alignment horizontal="centerContinuous" wrapText="1"/>
    </xf>
    <xf numFmtId="0" fontId="33" fillId="0" borderId="14" xfId="0" applyFont="1" applyBorder="1" applyProtection="1">
      <protection locked="0"/>
    </xf>
    <xf numFmtId="14" fontId="33" fillId="0" borderId="20" xfId="0" applyNumberFormat="1" applyFont="1" applyBorder="1" applyProtection="1">
      <protection locked="0"/>
    </xf>
    <xf numFmtId="0" fontId="33" fillId="0" borderId="16" xfId="0" applyFont="1" applyBorder="1" applyProtection="1">
      <protection locked="0"/>
    </xf>
    <xf numFmtId="0" fontId="33" fillId="0" borderId="43" xfId="0" applyFont="1" applyBorder="1" applyProtection="1"/>
    <xf numFmtId="43" fontId="13" fillId="0" borderId="31" xfId="1" applyFont="1" applyBorder="1" applyProtection="1">
      <protection locked="0"/>
    </xf>
    <xf numFmtId="0" fontId="33" fillId="0" borderId="0" xfId="0" applyFont="1" applyProtection="1">
      <protection locked="0"/>
    </xf>
    <xf numFmtId="0" fontId="13" fillId="0" borderId="5" xfId="0" applyFont="1" applyBorder="1" applyProtection="1">
      <protection locked="0"/>
    </xf>
    <xf numFmtId="14" fontId="33" fillId="0" borderId="21" xfId="0" applyNumberFormat="1" applyFont="1" applyBorder="1" applyProtection="1">
      <protection locked="0"/>
    </xf>
    <xf numFmtId="0" fontId="33" fillId="0" borderId="15" xfId="0" applyFont="1" applyBorder="1" applyProtection="1">
      <protection locked="0"/>
    </xf>
    <xf numFmtId="0" fontId="33" fillId="0" borderId="17" xfId="0" applyFont="1" applyBorder="1" applyProtection="1">
      <protection locked="0"/>
    </xf>
    <xf numFmtId="0" fontId="33" fillId="0" borderId="44" xfId="0" applyFont="1" applyBorder="1" applyProtection="1"/>
    <xf numFmtId="43" fontId="13" fillId="0" borderId="32" xfId="1" applyFont="1" applyBorder="1" applyProtection="1">
      <protection locked="0"/>
    </xf>
    <xf numFmtId="0" fontId="13" fillId="0" borderId="14" xfId="0" applyFont="1" applyBorder="1" applyProtection="1">
      <protection locked="0"/>
    </xf>
    <xf numFmtId="0" fontId="13" fillId="0" borderId="16" xfId="0" applyFont="1" applyBorder="1" applyProtection="1">
      <protection locked="0"/>
    </xf>
    <xf numFmtId="0" fontId="13" fillId="0" borderId="43" xfId="0" applyFont="1" applyBorder="1" applyProtection="1"/>
    <xf numFmtId="0" fontId="33" fillId="2" borderId="0" xfId="0" applyFont="1" applyFill="1"/>
    <xf numFmtId="0" fontId="33" fillId="2" borderId="0" xfId="0" applyFont="1" applyFill="1" applyBorder="1"/>
    <xf numFmtId="0" fontId="33" fillId="2" borderId="0" xfId="0" applyFont="1" applyFill="1" applyProtection="1"/>
    <xf numFmtId="0" fontId="13" fillId="2" borderId="0" xfId="0" applyFont="1" applyFill="1" applyProtection="1"/>
    <xf numFmtId="0" fontId="13" fillId="2" borderId="0" xfId="0" applyFont="1" applyFill="1"/>
    <xf numFmtId="43" fontId="13" fillId="2" borderId="0" xfId="1" applyFont="1" applyFill="1"/>
    <xf numFmtId="0" fontId="13" fillId="0" borderId="15" xfId="0" applyFont="1" applyBorder="1" applyProtection="1">
      <protection locked="0"/>
    </xf>
    <xf numFmtId="0" fontId="13" fillId="0" borderId="17" xfId="0" applyFont="1" applyBorder="1" applyProtection="1">
      <protection locked="0"/>
    </xf>
    <xf numFmtId="0" fontId="13" fillId="0" borderId="44" xfId="0" applyFont="1" applyBorder="1" applyProtection="1"/>
    <xf numFmtId="0" fontId="13" fillId="2" borderId="0" xfId="0" applyFont="1" applyFill="1" applyBorder="1"/>
    <xf numFmtId="43" fontId="13" fillId="0" borderId="0" xfId="1" applyFont="1"/>
    <xf numFmtId="0" fontId="32" fillId="0" borderId="0" xfId="0" applyFont="1" applyAlignment="1" applyProtection="1">
      <alignment horizontal="right" vertical="top"/>
      <protection hidden="1"/>
    </xf>
    <xf numFmtId="165" fontId="11" fillId="0" borderId="19" xfId="1" applyNumberFormat="1" applyFont="1" applyBorder="1" applyProtection="1">
      <protection locked="0"/>
    </xf>
    <xf numFmtId="165" fontId="11" fillId="0" borderId="49" xfId="1" applyNumberFormat="1" applyFont="1" applyBorder="1" applyProtection="1">
      <protection locked="0"/>
    </xf>
    <xf numFmtId="165" fontId="11" fillId="0" borderId="14" xfId="1" applyNumberFormat="1" applyFont="1" applyBorder="1" applyProtection="1">
      <protection locked="0"/>
    </xf>
    <xf numFmtId="165" fontId="11" fillId="0" borderId="50" xfId="1" applyNumberFormat="1" applyFont="1" applyBorder="1" applyProtection="1">
      <protection locked="0"/>
    </xf>
    <xf numFmtId="165" fontId="11" fillId="0" borderId="36" xfId="1" applyNumberFormat="1" applyFont="1" applyBorder="1" applyProtection="1">
      <protection locked="0"/>
    </xf>
    <xf numFmtId="165" fontId="11" fillId="0" borderId="51" xfId="1" applyNumberFormat="1" applyFont="1" applyBorder="1" applyProtection="1">
      <protection locked="0"/>
    </xf>
    <xf numFmtId="165" fontId="11" fillId="0" borderId="15" xfId="1" applyNumberFormat="1" applyFont="1" applyBorder="1" applyProtection="1">
      <protection locked="0"/>
    </xf>
    <xf numFmtId="165" fontId="11" fillId="0" borderId="52" xfId="1" applyNumberFormat="1" applyFont="1" applyBorder="1" applyProtection="1">
      <protection locked="0"/>
    </xf>
    <xf numFmtId="0" fontId="0" fillId="0" borderId="61" xfId="0" applyBorder="1"/>
    <xf numFmtId="0" fontId="2" fillId="0" borderId="62" xfId="0" applyFont="1" applyBorder="1"/>
    <xf numFmtId="0" fontId="0" fillId="0" borderId="0" xfId="0" applyBorder="1"/>
    <xf numFmtId="0" fontId="0" fillId="0" borderId="0" xfId="0" applyBorder="1" applyAlignment="1">
      <alignment horizontal="center"/>
    </xf>
    <xf numFmtId="0" fontId="35" fillId="0" borderId="10" xfId="0" applyFont="1" applyBorder="1" applyAlignment="1">
      <alignment horizontal="center" wrapText="1"/>
    </xf>
    <xf numFmtId="0" fontId="35" fillId="0" borderId="25" xfId="0" applyFont="1" applyBorder="1" applyAlignment="1">
      <alignment horizontal="center" wrapText="1"/>
    </xf>
    <xf numFmtId="164" fontId="2" fillId="0" borderId="12" xfId="0" applyNumberFormat="1" applyFont="1" applyBorder="1" applyProtection="1">
      <protection locked="0"/>
    </xf>
    <xf numFmtId="0" fontId="21" fillId="0" borderId="0" xfId="0" applyFont="1" applyAlignment="1" applyProtection="1">
      <protection hidden="1"/>
    </xf>
    <xf numFmtId="0" fontId="11" fillId="0" borderId="0" xfId="0" applyFont="1" applyProtection="1">
      <protection hidden="1"/>
    </xf>
    <xf numFmtId="0" fontId="36" fillId="0" borderId="0" xfId="0" applyFont="1" applyAlignment="1" applyProtection="1">
      <alignment vertical="top"/>
      <protection hidden="1"/>
    </xf>
    <xf numFmtId="0" fontId="11" fillId="0" borderId="0" xfId="0" applyFont="1" applyAlignment="1" applyProtection="1">
      <alignment vertical="top"/>
      <protection hidden="1"/>
    </xf>
    <xf numFmtId="0" fontId="21" fillId="0" borderId="0" xfId="0" applyFont="1" applyAlignment="1" applyProtection="1">
      <alignment horizontal="right" vertical="top" wrapText="1"/>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left" vertical="top"/>
    </xf>
    <xf numFmtId="0" fontId="11" fillId="0" borderId="0" xfId="0" applyFont="1" applyAlignment="1" applyProtection="1">
      <alignment horizontal="right" vertical="top" wrapText="1"/>
      <protection hidden="1"/>
    </xf>
    <xf numFmtId="0" fontId="21" fillId="5" borderId="0" xfId="0" applyFont="1" applyFill="1" applyAlignment="1" applyProtection="1">
      <alignment wrapText="1"/>
    </xf>
    <xf numFmtId="0" fontId="42" fillId="5" borderId="0" xfId="0" applyFont="1" applyFill="1" applyAlignment="1" applyProtection="1">
      <alignment wrapText="1"/>
      <protection locked="0" hidden="1"/>
    </xf>
    <xf numFmtId="0" fontId="11" fillId="0" borderId="0" xfId="0" applyFont="1" applyAlignment="1" applyProtection="1">
      <alignment vertical="top" wrapText="1"/>
      <protection hidden="1"/>
    </xf>
    <xf numFmtId="0" fontId="42" fillId="5" borderId="0" xfId="0" applyFont="1" applyFill="1" applyAlignment="1" applyProtection="1">
      <alignment wrapText="1"/>
    </xf>
    <xf numFmtId="0" fontId="43" fillId="0" borderId="0" xfId="0" applyFont="1" applyProtection="1">
      <protection locked="0" hidden="1"/>
    </xf>
    <xf numFmtId="0" fontId="43" fillId="0" borderId="0" xfId="0" applyFont="1" applyProtection="1">
      <protection hidden="1"/>
    </xf>
    <xf numFmtId="0" fontId="44" fillId="0" borderId="0" xfId="0" applyFont="1" applyAlignment="1" applyProtection="1">
      <alignment horizontal="right" vertical="top"/>
      <protection hidden="1"/>
    </xf>
    <xf numFmtId="0" fontId="2" fillId="0" borderId="0" xfId="0" applyFont="1" applyAlignment="1">
      <alignment horizontal="center"/>
    </xf>
    <xf numFmtId="165" fontId="21" fillId="8" borderId="49" xfId="1" applyNumberFormat="1" applyFont="1" applyFill="1" applyBorder="1" applyProtection="1"/>
    <xf numFmtId="43" fontId="21" fillId="8" borderId="33" xfId="1" applyFont="1" applyFill="1" applyBorder="1" applyProtection="1"/>
    <xf numFmtId="165" fontId="21" fillId="8" borderId="50" xfId="1" applyNumberFormat="1" applyFont="1" applyFill="1" applyBorder="1" applyProtection="1"/>
    <xf numFmtId="43" fontId="21" fillId="8" borderId="34" xfId="1" applyFont="1" applyFill="1" applyBorder="1" applyProtection="1"/>
    <xf numFmtId="165" fontId="21" fillId="8" borderId="51" xfId="1" applyNumberFormat="1" applyFont="1" applyFill="1" applyBorder="1" applyProtection="1"/>
    <xf numFmtId="43" fontId="21" fillId="8" borderId="37" xfId="1" applyFont="1" applyFill="1" applyBorder="1" applyProtection="1"/>
    <xf numFmtId="165" fontId="21" fillId="8" borderId="52" xfId="1" applyNumberFormat="1" applyFont="1" applyFill="1" applyBorder="1" applyProtection="1"/>
    <xf numFmtId="43" fontId="21" fillId="8" borderId="38" xfId="1" applyFont="1" applyFill="1" applyBorder="1" applyProtection="1"/>
    <xf numFmtId="0" fontId="2" fillId="0" borderId="0" xfId="0" applyFont="1" applyAlignment="1">
      <alignment horizontal="right"/>
    </xf>
    <xf numFmtId="0" fontId="1" fillId="0" borderId="0" xfId="0" applyFont="1" applyAlignment="1" applyProtection="1">
      <alignment horizontal="right"/>
      <protection hidden="1"/>
    </xf>
    <xf numFmtId="0" fontId="16" fillId="0" borderId="0" xfId="0" applyFont="1" applyAlignment="1">
      <alignment horizontal="center"/>
    </xf>
    <xf numFmtId="43" fontId="34" fillId="0" borderId="31" xfId="1" applyFont="1" applyBorder="1" applyProtection="1">
      <protection locked="0"/>
    </xf>
    <xf numFmtId="0" fontId="0" fillId="0" borderId="0" xfId="0" applyAlignment="1" applyProtection="1">
      <protection hidden="1"/>
    </xf>
    <xf numFmtId="0" fontId="2" fillId="0" borderId="0" xfId="0" applyFont="1" applyAlignment="1" applyProtection="1">
      <protection hidden="1"/>
    </xf>
    <xf numFmtId="0" fontId="11" fillId="0" borderId="0" xfId="0" applyFont="1" applyAlignment="1" applyProtection="1">
      <alignment vertical="top" wrapText="1"/>
      <protection hidden="1"/>
    </xf>
    <xf numFmtId="0" fontId="23" fillId="0" borderId="61" xfId="0" applyFont="1" applyBorder="1" applyAlignment="1" applyProtection="1">
      <alignment vertical="top" wrapText="1"/>
      <protection hidden="1"/>
    </xf>
    <xf numFmtId="0" fontId="23" fillId="0" borderId="61" xfId="0" applyFont="1" applyBorder="1" applyAlignment="1" applyProtection="1">
      <alignment vertical="top" wrapText="1"/>
    </xf>
    <xf numFmtId="0" fontId="23" fillId="0" borderId="62" xfId="0" applyFont="1" applyBorder="1" applyAlignment="1" applyProtection="1">
      <alignment vertical="top" wrapText="1"/>
    </xf>
    <xf numFmtId="0" fontId="23" fillId="0" borderId="5" xfId="0" applyFont="1" applyBorder="1" applyAlignment="1" applyProtection="1">
      <alignment vertical="top" wrapText="1"/>
    </xf>
    <xf numFmtId="0" fontId="23" fillId="0" borderId="6" xfId="0" applyFont="1" applyBorder="1" applyAlignment="1" applyProtection="1">
      <alignment vertical="top" wrapText="1"/>
    </xf>
    <xf numFmtId="0" fontId="36" fillId="0" borderId="0" xfId="0" applyFont="1" applyAlignment="1" applyProtection="1">
      <alignment vertical="top" wrapText="1"/>
      <protection hidden="1"/>
    </xf>
    <xf numFmtId="0" fontId="11" fillId="0" borderId="0" xfId="0" applyFont="1" applyAlignment="1">
      <alignment vertical="top" wrapText="1"/>
    </xf>
    <xf numFmtId="0" fontId="11" fillId="0" borderId="8" xfId="0" applyFont="1" applyBorder="1" applyAlignment="1">
      <alignment vertical="top" wrapText="1"/>
    </xf>
    <xf numFmtId="0" fontId="21" fillId="0" borderId="0" xfId="0" applyFont="1" applyAlignment="1" applyProtection="1">
      <alignment vertical="top" wrapText="1"/>
      <protection hidden="1"/>
    </xf>
    <xf numFmtId="0" fontId="11" fillId="0" borderId="0" xfId="0" applyFont="1" applyAlignment="1" applyProtection="1"/>
    <xf numFmtId="0" fontId="3" fillId="0" borderId="0" xfId="0" applyFont="1" applyAlignment="1" applyProtection="1">
      <alignment vertical="top" wrapText="1"/>
      <protection hidden="1"/>
    </xf>
    <xf numFmtId="0" fontId="3" fillId="0" borderId="0" xfId="0" applyFont="1" applyAlignment="1">
      <alignment vertical="top" wrapText="1"/>
    </xf>
    <xf numFmtId="0" fontId="0" fillId="0" borderId="0" xfId="0" applyAlignment="1"/>
    <xf numFmtId="0" fontId="8" fillId="7" borderId="2" xfId="0" applyFont="1" applyFill="1" applyBorder="1" applyAlignment="1">
      <alignment vertical="top" wrapText="1"/>
    </xf>
    <xf numFmtId="0" fontId="8" fillId="7" borderId="61" xfId="0" applyFont="1" applyFill="1" applyBorder="1" applyAlignment="1">
      <alignment vertical="top" wrapText="1"/>
    </xf>
    <xf numFmtId="0" fontId="8" fillId="7" borderId="62" xfId="0" applyFont="1" applyFill="1" applyBorder="1" applyAlignment="1">
      <alignment vertical="top" wrapText="1"/>
    </xf>
    <xf numFmtId="0" fontId="8" fillId="7" borderId="12" xfId="0" applyFont="1" applyFill="1" applyBorder="1" applyAlignment="1">
      <alignment vertical="top" wrapText="1"/>
    </xf>
    <xf numFmtId="0" fontId="8" fillId="7" borderId="5" xfId="0" applyFont="1" applyFill="1" applyBorder="1" applyAlignment="1">
      <alignment vertical="top" wrapText="1"/>
    </xf>
    <xf numFmtId="0" fontId="8" fillId="7" borderId="6" xfId="0" applyFont="1" applyFill="1" applyBorder="1" applyAlignment="1">
      <alignment vertical="top" wrapText="1"/>
    </xf>
    <xf numFmtId="0" fontId="11" fillId="0" borderId="0" xfId="0" applyFont="1" applyAlignment="1" applyProtection="1">
      <alignment vertical="top" wrapText="1"/>
    </xf>
    <xf numFmtId="0" fontId="11" fillId="0" borderId="0" xfId="0" applyFont="1" applyBorder="1" applyAlignment="1" applyProtection="1">
      <alignment vertical="top" wrapText="1"/>
    </xf>
    <xf numFmtId="0" fontId="27" fillId="0" borderId="59" xfId="0" applyFont="1" applyBorder="1" applyAlignment="1" applyProtection="1">
      <alignment horizontal="center" vertical="center"/>
      <protection locked="0" hidden="1"/>
    </xf>
    <xf numFmtId="0" fontId="24" fillId="0" borderId="60" xfId="0" applyFont="1" applyBorder="1" applyAlignment="1" applyProtection="1">
      <alignment horizontal="center" vertical="center"/>
      <protection locked="0"/>
    </xf>
    <xf numFmtId="0" fontId="36" fillId="0" borderId="0" xfId="0" applyFont="1" applyAlignment="1" applyProtection="1">
      <alignment vertical="top"/>
      <protection hidden="1"/>
    </xf>
    <xf numFmtId="0" fontId="11" fillId="0" borderId="0" xfId="0" applyFont="1" applyAlignment="1" applyProtection="1">
      <alignment vertical="top"/>
      <protection hidden="1"/>
    </xf>
    <xf numFmtId="0" fontId="0" fillId="0" borderId="61" xfId="0" applyBorder="1" applyAlignment="1">
      <alignment vertical="top" wrapText="1"/>
    </xf>
    <xf numFmtId="0" fontId="0" fillId="0" borderId="62" xfId="0"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11" fillId="0" borderId="0" xfId="0" applyFont="1" applyAlignment="1"/>
    <xf numFmtId="0" fontId="36" fillId="0" borderId="0" xfId="0" applyFont="1" applyAlignment="1" applyProtection="1">
      <alignment wrapText="1"/>
      <protection hidden="1"/>
    </xf>
    <xf numFmtId="0" fontId="37" fillId="0" borderId="0" xfId="0" applyFont="1" applyAlignment="1" applyProtection="1">
      <alignment wrapText="1"/>
    </xf>
    <xf numFmtId="0" fontId="4" fillId="0" borderId="0" xfId="0" applyFont="1" applyAlignment="1" applyProtection="1">
      <alignment horizontal="right"/>
      <protection hidden="1"/>
    </xf>
    <xf numFmtId="0" fontId="4" fillId="0" borderId="0" xfId="0" applyFont="1" applyAlignment="1">
      <alignment horizontal="right"/>
    </xf>
    <xf numFmtId="0" fontId="2" fillId="2" borderId="0" xfId="0" applyFont="1" applyFill="1" applyAlignment="1" applyProtection="1">
      <protection hidden="1"/>
    </xf>
    <xf numFmtId="0" fontId="0" fillId="0" borderId="0" xfId="0" applyAlignment="1" applyProtection="1">
      <protection hidden="1"/>
    </xf>
    <xf numFmtId="0" fontId="11" fillId="0" borderId="0" xfId="0" applyFont="1" applyAlignment="1" applyProtection="1">
      <alignment horizontal="left" vertical="top" wrapText="1"/>
      <protection hidden="1"/>
    </xf>
    <xf numFmtId="0" fontId="11" fillId="0" borderId="0" xfId="0" applyFont="1" applyAlignment="1">
      <alignment horizontal="left" vertical="top" wrapText="1"/>
    </xf>
    <xf numFmtId="0" fontId="38" fillId="0" borderId="0" xfId="0" applyFont="1" applyAlignment="1" applyProtection="1">
      <alignment vertical="top" wrapText="1"/>
      <protection hidden="1"/>
    </xf>
    <xf numFmtId="0" fontId="38" fillId="0" borderId="0" xfId="0" applyFont="1" applyAlignment="1">
      <alignment wrapText="1"/>
    </xf>
    <xf numFmtId="0" fontId="28" fillId="4" borderId="61" xfId="0" applyFont="1" applyFill="1" applyBorder="1" applyAlignment="1" applyProtection="1">
      <alignment horizontal="left" vertical="top" wrapText="1"/>
    </xf>
    <xf numFmtId="0" fontId="0" fillId="0" borderId="61" xfId="0" applyBorder="1" applyAlignment="1">
      <alignment wrapText="1"/>
    </xf>
    <xf numFmtId="0" fontId="0" fillId="0" borderId="0" xfId="0" applyAlignment="1">
      <alignment wrapText="1"/>
    </xf>
    <xf numFmtId="0" fontId="38" fillId="6" borderId="58" xfId="0" applyFont="1" applyFill="1" applyBorder="1" applyAlignment="1">
      <alignment vertical="top" wrapText="1"/>
    </xf>
    <xf numFmtId="0" fontId="38" fillId="6" borderId="40" xfId="0" applyFont="1" applyFill="1" applyBorder="1" applyAlignment="1">
      <alignment vertical="top" wrapText="1"/>
    </xf>
    <xf numFmtId="0" fontId="38" fillId="6" borderId="13" xfId="0" applyFont="1" applyFill="1" applyBorder="1" applyAlignment="1">
      <alignment vertical="top" wrapText="1"/>
    </xf>
    <xf numFmtId="0" fontId="16" fillId="0" borderId="0" xfId="0" applyFont="1" applyAlignment="1" applyProtection="1">
      <alignment vertical="top"/>
      <protection hidden="1"/>
    </xf>
    <xf numFmtId="0" fontId="0" fillId="0" borderId="0" xfId="0" applyAlignment="1" applyProtection="1">
      <alignment vertical="top"/>
      <protection hidden="1"/>
    </xf>
    <xf numFmtId="0" fontId="13" fillId="0" borderId="0" xfId="0" applyFont="1" applyAlignment="1" applyProtection="1">
      <alignment vertical="top" wrapText="1"/>
      <protection hidden="1"/>
    </xf>
    <xf numFmtId="0" fontId="13"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top" wrapText="1"/>
      <protection hidden="1"/>
    </xf>
    <xf numFmtId="0" fontId="11" fillId="0" borderId="0" xfId="0" applyFont="1" applyAlignment="1">
      <alignment vertical="top"/>
    </xf>
    <xf numFmtId="0" fontId="21" fillId="6" borderId="58" xfId="0" applyFont="1" applyFill="1" applyBorder="1" applyAlignment="1">
      <alignment vertical="top" wrapText="1"/>
    </xf>
    <xf numFmtId="0" fontId="21" fillId="6" borderId="40" xfId="0" applyFont="1" applyFill="1" applyBorder="1" applyAlignment="1">
      <alignment vertical="top" wrapText="1"/>
    </xf>
    <xf numFmtId="0" fontId="21" fillId="6" borderId="13" xfId="0" applyFont="1" applyFill="1" applyBorder="1" applyAlignment="1">
      <alignment vertical="top" wrapText="1"/>
    </xf>
    <xf numFmtId="0" fontId="3" fillId="0" borderId="0" xfId="0" applyFont="1" applyAlignment="1"/>
    <xf numFmtId="0" fontId="21" fillId="0" borderId="0" xfId="0" applyFont="1" applyAlignment="1" applyProtection="1">
      <alignment vertical="top" wrapText="1"/>
    </xf>
    <xf numFmtId="0" fontId="11" fillId="0" borderId="0" xfId="0" applyFont="1" applyAlignment="1">
      <alignment wrapText="1"/>
    </xf>
    <xf numFmtId="0" fontId="28" fillId="9" borderId="0" xfId="0" applyFont="1" applyFill="1" applyAlignment="1">
      <alignment horizontal="left" vertical="top" wrapText="1"/>
    </xf>
    <xf numFmtId="0" fontId="38" fillId="5" borderId="0" xfId="0" applyFont="1" applyFill="1" applyAlignment="1" applyProtection="1">
      <alignment vertical="center" wrapText="1"/>
    </xf>
    <xf numFmtId="0" fontId="41" fillId="0" borderId="0" xfId="0" applyFont="1" applyAlignment="1">
      <alignment wrapText="1"/>
    </xf>
    <xf numFmtId="0" fontId="40" fillId="5" borderId="0" xfId="0" applyFont="1" applyFill="1" applyAlignment="1" applyProtection="1">
      <alignment wrapText="1"/>
    </xf>
    <xf numFmtId="0" fontId="11" fillId="0" borderId="0" xfId="0" applyFont="1" applyAlignment="1" applyProtection="1">
      <alignment horizontal="center"/>
      <protection hidden="1"/>
    </xf>
    <xf numFmtId="0" fontId="2" fillId="0" borderId="7" xfId="0" applyFont="1" applyBorder="1" applyAlignment="1">
      <alignment vertical="top" wrapText="1"/>
    </xf>
    <xf numFmtId="0" fontId="0" fillId="0" borderId="0" xfId="0" applyAlignment="1">
      <alignment vertical="top" wrapText="1"/>
    </xf>
    <xf numFmtId="0" fontId="0" fillId="0" borderId="7" xfId="0" applyBorder="1" applyAlignment="1">
      <alignment vertical="top" wrapText="1"/>
    </xf>
    <xf numFmtId="0" fontId="20" fillId="0" borderId="1" xfId="0" applyFont="1" applyBorder="1" applyAlignment="1">
      <alignment horizontal="center" vertical="center"/>
    </xf>
    <xf numFmtId="0" fontId="20" fillId="0" borderId="53" xfId="0" applyFont="1" applyBorder="1" applyAlignment="1">
      <alignment horizontal="center" vertical="center"/>
    </xf>
    <xf numFmtId="0" fontId="20" fillId="0" borderId="11" xfId="0" applyFont="1" applyBorder="1" applyAlignment="1">
      <alignment horizontal="center" vertical="center"/>
    </xf>
    <xf numFmtId="0" fontId="0" fillId="0" borderId="3" xfId="0" applyBorder="1" applyAlignment="1">
      <alignment horizontal="center"/>
    </xf>
    <xf numFmtId="0" fontId="2" fillId="0" borderId="54" xfId="0" applyNumberFormat="1" applyFont="1" applyFill="1" applyBorder="1" applyAlignment="1" applyProtection="1">
      <alignment horizontal="left" vertical="top" wrapText="1"/>
      <protection hidden="1"/>
    </xf>
    <xf numFmtId="0" fontId="0" fillId="0" borderId="55" xfId="0" applyBorder="1" applyAlignment="1" applyProtection="1">
      <alignment horizontal="left" vertical="top" wrapText="1"/>
      <protection hidden="1"/>
    </xf>
    <xf numFmtId="0" fontId="0" fillId="0" borderId="56" xfId="0" applyBorder="1" applyAlignment="1" applyProtection="1">
      <alignment horizontal="left" vertical="top" wrapText="1"/>
      <protection hidden="1"/>
    </xf>
    <xf numFmtId="0" fontId="3" fillId="0" borderId="58" xfId="0" applyFont="1" applyBorder="1" applyAlignment="1">
      <alignment vertical="top" wrapText="1"/>
    </xf>
    <xf numFmtId="0" fontId="0" fillId="0" borderId="40" xfId="0" applyBorder="1" applyAlignment="1">
      <alignment vertical="top" wrapText="1"/>
    </xf>
    <xf numFmtId="0" fontId="0" fillId="0" borderId="13" xfId="0" applyBorder="1" applyAlignment="1">
      <alignment vertical="top" wrapText="1"/>
    </xf>
    <xf numFmtId="0" fontId="2" fillId="0" borderId="0" xfId="0" applyFont="1" applyAlignment="1">
      <alignment horizontal="center"/>
    </xf>
    <xf numFmtId="0" fontId="2" fillId="0" borderId="0" xfId="0" applyFont="1" applyAlignment="1"/>
    <xf numFmtId="0" fontId="11" fillId="0" borderId="64" xfId="0" applyFont="1" applyBorder="1" applyAlignment="1"/>
    <xf numFmtId="0" fontId="13" fillId="0" borderId="16" xfId="0" applyFont="1" applyBorder="1" applyAlignment="1" applyProtection="1">
      <protection locked="0"/>
    </xf>
    <xf numFmtId="0" fontId="13" fillId="0" borderId="43" xfId="0" applyFont="1" applyBorder="1" applyAlignment="1" applyProtection="1">
      <protection locked="0"/>
    </xf>
    <xf numFmtId="0" fontId="13" fillId="0" borderId="17" xfId="0" applyFont="1" applyBorder="1" applyAlignment="1" applyProtection="1">
      <protection locked="0"/>
    </xf>
    <xf numFmtId="0" fontId="13" fillId="0" borderId="44" xfId="0" applyFont="1" applyBorder="1" applyAlignment="1" applyProtection="1">
      <protection locked="0"/>
    </xf>
    <xf numFmtId="0" fontId="18" fillId="0" borderId="29" xfId="0" applyFont="1" applyBorder="1" applyAlignment="1" applyProtection="1">
      <alignment horizontal="center" wrapText="1"/>
    </xf>
    <xf numFmtId="0" fontId="11" fillId="0" borderId="30" xfId="0" applyFont="1" applyBorder="1" applyAlignment="1"/>
  </cellXfs>
  <cellStyles count="2">
    <cellStyle name="Comma" xfId="1" builtinId="3"/>
    <cellStyle name="Normal" xfId="0" builtinId="0"/>
  </cellStyles>
  <dxfs count="22">
    <dxf>
      <font>
        <b val="0"/>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condense val="0"/>
        <extend val="0"/>
        <color indexed="17"/>
      </font>
      <fill>
        <patternFill patternType="none">
          <bgColor indexed="65"/>
        </patternFill>
      </fill>
    </dxf>
    <dxf>
      <font>
        <b val="0"/>
        <i val="0"/>
        <condense val="0"/>
        <extend val="0"/>
        <color indexed="16"/>
      </font>
    </dxf>
    <dxf>
      <fill>
        <patternFill>
          <bgColor rgb="FFFFFF00"/>
        </patternFill>
      </fill>
    </dxf>
    <dxf>
      <font>
        <b/>
        <i val="0"/>
        <strike val="0"/>
        <color rgb="FFFF0000"/>
      </font>
      <fill>
        <patternFill patternType="none">
          <bgColor auto="1"/>
        </patternFill>
      </fill>
    </dxf>
    <dxf>
      <font>
        <b/>
        <i val="0"/>
        <strike val="0"/>
        <color rgb="FFFF0000"/>
      </font>
      <fill>
        <patternFill patternType="none">
          <bgColor auto="1"/>
        </patternFill>
      </fill>
    </dxf>
    <dxf>
      <fill>
        <patternFill>
          <bgColor rgb="FFFFFF00"/>
        </patternFill>
      </fill>
    </dxf>
    <dxf>
      <font>
        <color rgb="FFFF0000"/>
      </font>
    </dxf>
    <dxf>
      <fill>
        <patternFill>
          <bgColor rgb="FFFFFF00"/>
        </patternFill>
      </fill>
    </dxf>
    <dxf>
      <font>
        <color rgb="FFFF0000"/>
      </font>
    </dxf>
    <dxf>
      <fill>
        <patternFill>
          <bgColor rgb="FFFFFF00"/>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color rgb="FFFF0000"/>
      </font>
    </dxf>
    <dxf>
      <fill>
        <patternFill>
          <bgColor rgb="FFFFFF00"/>
        </patternFill>
      </fill>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66815</xdr:rowOff>
    </xdr:from>
    <xdr:to>
      <xdr:col>0</xdr:col>
      <xdr:colOff>962025</xdr:colOff>
      <xdr:row>4</xdr:row>
      <xdr:rowOff>161784</xdr:rowOff>
    </xdr:to>
    <xdr:pic>
      <xdr:nvPicPr>
        <xdr:cNvPr id="3102" name="Picture 4">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66815"/>
          <a:ext cx="942975" cy="923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xdr:row>
      <xdr:rowOff>66815</xdr:rowOff>
    </xdr:from>
    <xdr:to>
      <xdr:col>0</xdr:col>
      <xdr:colOff>962025</xdr:colOff>
      <xdr:row>7</xdr:row>
      <xdr:rowOff>66534</xdr:rowOff>
    </xdr:to>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62065"/>
          <a:ext cx="942975" cy="923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41"/>
  <sheetViews>
    <sheetView showGridLines="0" tabSelected="1" zoomScaleNormal="100" zoomScalePageLayoutView="85" workbookViewId="0">
      <selection activeCell="B5" sqref="B5"/>
    </sheetView>
  </sheetViews>
  <sheetFormatPr defaultColWidth="8.88671875" defaultRowHeight="15" x14ac:dyDescent="0.2"/>
  <cols>
    <col min="1" max="1" width="11.5546875" style="66" customWidth="1"/>
    <col min="2" max="5" width="8.88671875" style="66" customWidth="1"/>
    <col min="6" max="6" width="4.5546875" style="66" customWidth="1"/>
    <col min="7" max="7" width="1.77734375" style="66" customWidth="1"/>
    <col min="8" max="8" width="6.77734375" style="66" customWidth="1"/>
    <col min="9" max="16384" width="8.88671875" style="66"/>
  </cols>
  <sheetData>
    <row r="1" spans="1:22" ht="18" x14ac:dyDescent="0.25">
      <c r="B1" s="78" t="s">
        <v>155</v>
      </c>
      <c r="E1" s="79"/>
      <c r="H1" s="135"/>
      <c r="M1" s="130" t="s">
        <v>108</v>
      </c>
      <c r="S1" s="66" t="str">
        <f>+SUMMARY!F7</f>
        <v/>
      </c>
      <c r="T1" s="66" t="str">
        <f>"On each state's worksheet, enter the individual payments that you made during "&amp;$S$1&amp;" for local/regional taxes imposed on you or your agents by cities, counties or other political subdivisions.  "</f>
        <v xml:space="preserve">On each state's worksheet, enter the individual payments that you made during  for local/regional taxes imposed on you or your agents by cities, counties or other political subdivisions.  </v>
      </c>
      <c r="U1" s="66" t="str">
        <f>"Include amounts that you paid during "&amp;$S$1&amp;"*, even if they were for obligations you incurred for periods outside "&amp;$S$1&amp;"."</f>
        <v>Include amounts that you paid during *, even if they were for obligations you incurred for periods outside .</v>
      </c>
      <c r="V1" s="66" t="str">
        <f>"Exclude payments you made before or after "&amp;$S$1&amp;", even if they were for obligations you incurred in "&amp;$S$1&amp;".  Exclude payments you made for obligations to the federal government or state government."</f>
        <v>Exclude payments you made before or after , even if they were for obligations you incurred in .  Exclude payments you made for obligations to the federal government or state government.</v>
      </c>
    </row>
    <row r="2" spans="1:22" ht="15.75" x14ac:dyDescent="0.25">
      <c r="B2" s="78" t="s">
        <v>163</v>
      </c>
      <c r="E2" s="79"/>
      <c r="J2" s="126"/>
      <c r="K2" s="126"/>
      <c r="L2" s="126"/>
      <c r="M2" s="129" t="s">
        <v>109</v>
      </c>
    </row>
    <row r="3" spans="1:22" ht="15.75" x14ac:dyDescent="0.25">
      <c r="B3" s="66" t="s">
        <v>161</v>
      </c>
      <c r="E3" s="79"/>
      <c r="M3" s="128" t="s">
        <v>110</v>
      </c>
    </row>
    <row r="4" spans="1:22" ht="15.75" x14ac:dyDescent="0.25">
      <c r="B4" s="66" t="s">
        <v>162</v>
      </c>
      <c r="E4" s="79"/>
      <c r="M4" s="128" t="str">
        <f>"and Fees Paid"</f>
        <v>and Fees Paid</v>
      </c>
    </row>
    <row r="5" spans="1:22" ht="15.75" x14ac:dyDescent="0.25">
      <c r="B5" s="79" t="s">
        <v>172</v>
      </c>
      <c r="E5" s="79"/>
      <c r="L5" s="226"/>
      <c r="M5" s="128" t="str">
        <f>IF(SUMMARY!F14&gt;0,"in Calendar Year "&amp;+SUMMARY!F7,"")</f>
        <v/>
      </c>
    </row>
    <row r="6" spans="1:22" ht="13.5" customHeight="1" x14ac:dyDescent="0.25">
      <c r="B6" s="230" t="s">
        <v>171</v>
      </c>
      <c r="C6" s="229"/>
      <c r="D6" s="229"/>
      <c r="E6" s="229"/>
      <c r="G6" s="264" t="str">
        <f>TRIM(SUMMARY!B14)&amp;" ("&amp;TEXT(SUMMARY!A14,"00000")&amp;")"</f>
        <v xml:space="preserve"> (00000)</v>
      </c>
      <c r="H6" s="265"/>
      <c r="I6" s="265"/>
      <c r="J6" s="265"/>
      <c r="K6" s="265"/>
      <c r="L6" s="265"/>
      <c r="M6" s="265"/>
    </row>
    <row r="7" spans="1:22" ht="15.75" x14ac:dyDescent="0.25">
      <c r="A7" s="266" t="s">
        <v>144</v>
      </c>
      <c r="B7" s="267"/>
      <c r="C7" s="267"/>
      <c r="D7" s="267"/>
      <c r="E7" s="267"/>
      <c r="F7" s="123"/>
      <c r="G7" s="123"/>
      <c r="H7" s="123"/>
      <c r="I7" s="123"/>
      <c r="J7" s="123"/>
      <c r="K7" s="123"/>
      <c r="L7" s="123"/>
      <c r="M7" s="123"/>
    </row>
    <row r="8" spans="1:22" ht="75" customHeight="1" x14ac:dyDescent="0.2">
      <c r="A8" s="268" t="s">
        <v>159</v>
      </c>
      <c r="B8" s="269"/>
      <c r="C8" s="269"/>
      <c r="D8" s="269"/>
      <c r="E8" s="269"/>
      <c r="F8" s="269"/>
      <c r="G8" s="269"/>
      <c r="H8" s="269"/>
      <c r="I8" s="269"/>
      <c r="J8" s="269"/>
      <c r="K8" s="269"/>
      <c r="L8" s="269"/>
      <c r="M8" s="269"/>
    </row>
    <row r="9" spans="1:22" ht="39" customHeight="1" x14ac:dyDescent="0.2">
      <c r="A9" s="268" t="s">
        <v>146</v>
      </c>
      <c r="B9" s="269"/>
      <c r="C9" s="269"/>
      <c r="D9" s="269"/>
      <c r="E9" s="269"/>
      <c r="F9" s="269"/>
      <c r="G9" s="269"/>
      <c r="H9" s="269"/>
      <c r="I9" s="269"/>
      <c r="J9" s="269"/>
      <c r="K9" s="269"/>
      <c r="L9" s="269"/>
      <c r="M9" s="269"/>
    </row>
    <row r="10" spans="1:22" ht="153.75" customHeight="1" x14ac:dyDescent="0.25">
      <c r="A10" s="201"/>
      <c r="B10" s="268" t="s">
        <v>145</v>
      </c>
      <c r="C10" s="269"/>
      <c r="D10" s="269"/>
      <c r="E10" s="269"/>
      <c r="F10" s="269"/>
      <c r="G10" s="269"/>
      <c r="H10" s="269"/>
      <c r="I10" s="269"/>
      <c r="J10" s="269"/>
      <c r="K10" s="269"/>
      <c r="L10" s="269"/>
      <c r="M10" s="269"/>
    </row>
    <row r="11" spans="1:22" ht="120.75" customHeight="1" x14ac:dyDescent="0.2">
      <c r="A11" s="268" t="s">
        <v>156</v>
      </c>
      <c r="B11" s="269"/>
      <c r="C11" s="269"/>
      <c r="D11" s="269"/>
      <c r="E11" s="269"/>
      <c r="F11" s="269"/>
      <c r="G11" s="269"/>
      <c r="H11" s="269"/>
      <c r="I11" s="269"/>
      <c r="J11" s="269"/>
      <c r="K11" s="269"/>
      <c r="L11" s="269"/>
      <c r="M11" s="269"/>
    </row>
    <row r="12" spans="1:22" ht="7.5" customHeight="1" x14ac:dyDescent="0.25">
      <c r="A12" s="155"/>
      <c r="B12" s="156"/>
      <c r="C12" s="156"/>
      <c r="D12" s="156"/>
      <c r="E12" s="156"/>
      <c r="M12" s="135"/>
    </row>
    <row r="13" spans="1:22" ht="15.75" x14ac:dyDescent="0.25">
      <c r="A13" s="266" t="s">
        <v>87</v>
      </c>
      <c r="B13" s="267"/>
      <c r="C13" s="267"/>
      <c r="D13" s="267"/>
      <c r="E13" s="267"/>
      <c r="F13" s="123"/>
      <c r="G13" s="123"/>
      <c r="H13" s="123"/>
      <c r="I13" s="123"/>
      <c r="J13" s="123"/>
      <c r="K13" s="123"/>
      <c r="L13" s="123"/>
      <c r="M13" s="123"/>
    </row>
    <row r="14" spans="1:22" ht="58.5" customHeight="1" x14ac:dyDescent="0.2">
      <c r="A14" s="240" t="s">
        <v>129</v>
      </c>
      <c r="B14" s="240"/>
      <c r="C14" s="240"/>
      <c r="D14" s="240"/>
      <c r="E14" s="240"/>
      <c r="F14" s="241"/>
      <c r="G14" s="241"/>
      <c r="H14" s="241"/>
      <c r="I14" s="241"/>
      <c r="J14" s="241"/>
      <c r="K14" s="241"/>
      <c r="L14" s="241"/>
      <c r="M14" s="241"/>
    </row>
    <row r="15" spans="1:22" ht="15.75" x14ac:dyDescent="0.25">
      <c r="A15" s="255" t="s">
        <v>112</v>
      </c>
      <c r="B15" s="256"/>
      <c r="C15" s="256"/>
      <c r="D15" s="256"/>
      <c r="E15" s="256"/>
      <c r="F15" s="78" t="s">
        <v>118</v>
      </c>
    </row>
    <row r="16" spans="1:22" ht="25.5" customHeight="1" thickBot="1" x14ac:dyDescent="0.25">
      <c r="A16" s="237" t="s">
        <v>147</v>
      </c>
      <c r="B16" s="238"/>
      <c r="C16" s="238"/>
      <c r="D16" s="238"/>
      <c r="E16" s="239"/>
      <c r="F16" s="133"/>
      <c r="G16" s="127"/>
      <c r="H16" s="232" t="s">
        <v>101</v>
      </c>
      <c r="I16" s="233"/>
      <c r="J16" s="233"/>
      <c r="K16" s="233"/>
      <c r="L16" s="233"/>
      <c r="M16" s="234"/>
      <c r="O16" s="136" t="str">
        <f>+IF(AND(F16="X",F18="X",F20="X",F22="X",F24="X",F26="X",F28="X",F30="X",F39&lt;&gt;""),"Y","N")</f>
        <v>N</v>
      </c>
    </row>
    <row r="17" spans="1:13" ht="9" customHeight="1" thickTop="1" x14ac:dyDescent="0.2">
      <c r="A17" s="238"/>
      <c r="B17" s="238"/>
      <c r="C17" s="238"/>
      <c r="D17" s="238"/>
      <c r="E17" s="239"/>
      <c r="F17" s="125"/>
      <c r="G17" s="126"/>
      <c r="H17" s="235"/>
      <c r="I17" s="235"/>
      <c r="J17" s="235"/>
      <c r="K17" s="235"/>
      <c r="L17" s="235"/>
      <c r="M17" s="236"/>
    </row>
    <row r="18" spans="1:13" ht="25.5" customHeight="1" thickBot="1" x14ac:dyDescent="0.25">
      <c r="A18" s="238"/>
      <c r="B18" s="238"/>
      <c r="C18" s="238"/>
      <c r="D18" s="238"/>
      <c r="E18" s="239"/>
      <c r="F18" s="133"/>
      <c r="G18" s="127"/>
      <c r="H18" s="232" t="s">
        <v>111</v>
      </c>
      <c r="I18" s="233"/>
      <c r="J18" s="233"/>
      <c r="K18" s="233"/>
      <c r="L18" s="233"/>
      <c r="M18" s="234"/>
    </row>
    <row r="19" spans="1:13" ht="57.75" customHeight="1" thickTop="1" x14ac:dyDescent="0.2">
      <c r="A19" s="238"/>
      <c r="B19" s="238"/>
      <c r="C19" s="238"/>
      <c r="D19" s="238"/>
      <c r="E19" s="239"/>
      <c r="F19" s="125"/>
      <c r="G19" s="126"/>
      <c r="H19" s="235"/>
      <c r="I19" s="235"/>
      <c r="J19" s="235"/>
      <c r="K19" s="235"/>
      <c r="L19" s="235"/>
      <c r="M19" s="236"/>
    </row>
    <row r="20" spans="1:13" ht="25.5" customHeight="1" thickBot="1" x14ac:dyDescent="0.25">
      <c r="A20" s="238"/>
      <c r="B20" s="238"/>
      <c r="C20" s="238"/>
      <c r="D20" s="238"/>
      <c r="E20" s="239"/>
      <c r="F20" s="133"/>
      <c r="G20" s="127"/>
      <c r="H20" s="232" t="s">
        <v>139</v>
      </c>
      <c r="I20" s="233"/>
      <c r="J20" s="233"/>
      <c r="K20" s="233"/>
      <c r="L20" s="233"/>
      <c r="M20" s="234"/>
    </row>
    <row r="21" spans="1:13" ht="26.25" customHeight="1" thickTop="1" x14ac:dyDescent="0.2">
      <c r="A21" s="238"/>
      <c r="B21" s="238"/>
      <c r="C21" s="238"/>
      <c r="D21" s="238"/>
      <c r="E21" s="239"/>
      <c r="F21" s="125"/>
      <c r="G21" s="126"/>
      <c r="H21" s="235"/>
      <c r="I21" s="235"/>
      <c r="J21" s="235"/>
      <c r="K21" s="235"/>
      <c r="L21" s="235"/>
      <c r="M21" s="236"/>
    </row>
    <row r="22" spans="1:13" ht="25.5" customHeight="1" thickBot="1" x14ac:dyDescent="0.25">
      <c r="A22" s="238"/>
      <c r="B22" s="238"/>
      <c r="C22" s="238"/>
      <c r="D22" s="238"/>
      <c r="E22" s="239"/>
      <c r="F22" s="133"/>
      <c r="G22" s="127"/>
      <c r="H22" s="233" t="s">
        <v>102</v>
      </c>
      <c r="I22" s="233"/>
      <c r="J22" s="233"/>
      <c r="K22" s="233"/>
      <c r="L22" s="233"/>
      <c r="M22" s="234"/>
    </row>
    <row r="23" spans="1:13" ht="73.5" customHeight="1" thickTop="1" x14ac:dyDescent="0.2">
      <c r="A23" s="154"/>
      <c r="B23" s="245" t="str">
        <f>"NOTE: If during "&amp;TEXT($S$1,"0000")&amp;", you received a refund of a local/regional/municipal tax, fee, assessment or other obligation, whether for an obligation you incurred in "&amp;TEXT(S1,"0000")&amp;", in a prior year or in a future year, record the refund as a negative payment for "&amp;TEXT(S1,"0000")&amp;"."</f>
        <v>NOTE: If during , you received a refund of a local/regional/municipal tax, fee, assessment or other obligation, whether for an obligation you incurred in , in a prior year or in a future year, record the refund as a negative payment for .</v>
      </c>
      <c r="C23" s="246"/>
      <c r="D23" s="246"/>
      <c r="E23" s="247"/>
      <c r="F23" s="125"/>
      <c r="G23" s="126"/>
      <c r="H23" s="235"/>
      <c r="I23" s="235"/>
      <c r="J23" s="235"/>
      <c r="K23" s="235"/>
      <c r="L23" s="235"/>
      <c r="M23" s="236"/>
    </row>
    <row r="24" spans="1:13" ht="25.5" customHeight="1" thickBot="1" x14ac:dyDescent="0.25">
      <c r="A24" s="153"/>
      <c r="B24" s="248"/>
      <c r="C24" s="249"/>
      <c r="D24" s="249"/>
      <c r="E24" s="250"/>
      <c r="F24" s="133"/>
      <c r="G24" s="127"/>
      <c r="H24" s="233" t="str">
        <f>"I understand that local/regional/municipal refunds the insurer received during "&amp;TEXT(S1,"0000")&amp;" must be reported as negative payment amounts."</f>
        <v>I understand that local/regional/municipal refunds the insurer received during  must be reported as negative payment amounts.</v>
      </c>
      <c r="I24" s="257"/>
      <c r="J24" s="257"/>
      <c r="K24" s="257"/>
      <c r="L24" s="257"/>
      <c r="M24" s="258"/>
    </row>
    <row r="25" spans="1:13" ht="12.75" customHeight="1" thickTop="1" x14ac:dyDescent="0.2">
      <c r="A25" s="140"/>
      <c r="B25" s="141"/>
      <c r="C25" s="141"/>
      <c r="D25" s="141"/>
      <c r="E25" s="151"/>
      <c r="F25" s="125"/>
      <c r="G25" s="126"/>
      <c r="H25" s="259"/>
      <c r="I25" s="259"/>
      <c r="J25" s="259"/>
      <c r="K25" s="259"/>
      <c r="L25" s="259"/>
      <c r="M25" s="260"/>
    </row>
    <row r="26" spans="1:13" ht="25.5" customHeight="1" thickBot="1" x14ac:dyDescent="0.25">
      <c r="A26" s="237" t="s">
        <v>157</v>
      </c>
      <c r="B26" s="251"/>
      <c r="C26" s="251"/>
      <c r="D26" s="251"/>
      <c r="E26" s="251"/>
      <c r="F26" s="133"/>
      <c r="G26" s="127"/>
      <c r="H26" s="233" t="s">
        <v>104</v>
      </c>
      <c r="I26" s="233"/>
      <c r="J26" s="233"/>
      <c r="K26" s="233"/>
      <c r="L26" s="233"/>
      <c r="M26" s="234"/>
    </row>
    <row r="27" spans="1:13" ht="74.25" customHeight="1" thickTop="1" x14ac:dyDescent="0.2">
      <c r="A27" s="251"/>
      <c r="B27" s="251"/>
      <c r="C27" s="251"/>
      <c r="D27" s="251"/>
      <c r="E27" s="251"/>
      <c r="F27" s="125"/>
      <c r="G27" s="126"/>
      <c r="H27" s="235"/>
      <c r="I27" s="235"/>
      <c r="J27" s="235"/>
      <c r="K27" s="235"/>
      <c r="L27" s="235"/>
      <c r="M27" s="236"/>
    </row>
    <row r="28" spans="1:13" ht="25.5" customHeight="1" thickBot="1" x14ac:dyDescent="0.25">
      <c r="A28" s="251"/>
      <c r="B28" s="251"/>
      <c r="C28" s="251"/>
      <c r="D28" s="251"/>
      <c r="E28" s="251"/>
      <c r="F28" s="133"/>
      <c r="G28" s="127"/>
      <c r="H28" s="233" t="s">
        <v>103</v>
      </c>
      <c r="I28" s="233"/>
      <c r="J28" s="233"/>
      <c r="K28" s="233"/>
      <c r="L28" s="233"/>
      <c r="M28" s="234"/>
    </row>
    <row r="29" spans="1:13" ht="64.5" customHeight="1" thickTop="1" x14ac:dyDescent="0.2">
      <c r="A29" s="251"/>
      <c r="B29" s="251"/>
      <c r="C29" s="251"/>
      <c r="D29" s="251"/>
      <c r="E29" s="251"/>
      <c r="F29" s="125"/>
      <c r="G29" s="126"/>
      <c r="H29" s="235"/>
      <c r="I29" s="235"/>
      <c r="J29" s="235"/>
      <c r="K29" s="235"/>
      <c r="L29" s="235"/>
      <c r="M29" s="236"/>
    </row>
    <row r="30" spans="1:13" ht="25.5" customHeight="1" thickBot="1" x14ac:dyDescent="0.25">
      <c r="A30" s="251"/>
      <c r="B30" s="251"/>
      <c r="C30" s="251"/>
      <c r="D30" s="251"/>
      <c r="E30" s="251"/>
      <c r="F30" s="133"/>
      <c r="G30" s="127"/>
      <c r="H30" s="233" t="s">
        <v>173</v>
      </c>
      <c r="I30" s="233"/>
      <c r="J30" s="233"/>
      <c r="K30" s="233"/>
      <c r="L30" s="233"/>
      <c r="M30" s="234"/>
    </row>
    <row r="31" spans="1:13" ht="48" customHeight="1" thickTop="1" x14ac:dyDescent="0.2">
      <c r="A31" s="251"/>
      <c r="B31" s="251"/>
      <c r="C31" s="251"/>
      <c r="D31" s="251"/>
      <c r="E31" s="251"/>
      <c r="F31" s="125"/>
      <c r="G31" s="126"/>
      <c r="H31" s="235"/>
      <c r="I31" s="235"/>
      <c r="J31" s="235"/>
      <c r="K31" s="235"/>
      <c r="L31" s="235"/>
      <c r="M31" s="236"/>
    </row>
    <row r="32" spans="1:13" ht="9" customHeight="1" x14ac:dyDescent="0.2">
      <c r="A32" s="121"/>
      <c r="B32" s="131"/>
      <c r="C32" s="131"/>
      <c r="D32" s="131"/>
      <c r="E32" s="131"/>
    </row>
    <row r="33" spans="1:14" x14ac:dyDescent="0.2">
      <c r="A33" s="255" t="s">
        <v>113</v>
      </c>
      <c r="B33" s="256"/>
      <c r="C33" s="256"/>
      <c r="D33" s="256"/>
      <c r="E33" s="256"/>
      <c r="F33" s="202"/>
      <c r="G33" s="202"/>
      <c r="H33" s="202"/>
      <c r="I33" s="202"/>
      <c r="J33" s="202"/>
      <c r="K33" s="202"/>
      <c r="L33" s="202"/>
      <c r="M33" s="202"/>
    </row>
    <row r="34" spans="1:14" ht="52.5" customHeight="1" x14ac:dyDescent="0.2">
      <c r="A34" s="240" t="s">
        <v>148</v>
      </c>
      <c r="B34" s="240"/>
      <c r="C34" s="240"/>
      <c r="D34" s="240"/>
      <c r="E34" s="240"/>
      <c r="F34" s="241"/>
      <c r="G34" s="241"/>
      <c r="H34" s="241"/>
      <c r="I34" s="241"/>
      <c r="J34" s="241"/>
      <c r="K34" s="241"/>
      <c r="L34" s="241"/>
      <c r="M34" s="241"/>
    </row>
    <row r="35" spans="1:14" ht="129" customHeight="1" x14ac:dyDescent="0.2">
      <c r="A35" s="231" t="s">
        <v>158</v>
      </c>
      <c r="B35" s="231"/>
      <c r="C35" s="231"/>
      <c r="D35" s="231"/>
      <c r="E35" s="231"/>
      <c r="F35" s="241"/>
      <c r="G35" s="241"/>
      <c r="H35" s="241"/>
      <c r="I35" s="241"/>
      <c r="J35" s="241"/>
      <c r="K35" s="241"/>
      <c r="L35" s="241"/>
      <c r="M35" s="241"/>
    </row>
    <row r="36" spans="1:14" ht="9" customHeight="1" x14ac:dyDescent="0.2">
      <c r="A36" s="121"/>
      <c r="B36" s="131"/>
      <c r="C36" s="131"/>
      <c r="D36" s="131"/>
      <c r="E36" s="131"/>
      <c r="M36" s="135" t="s">
        <v>124</v>
      </c>
    </row>
    <row r="37" spans="1:14" x14ac:dyDescent="0.2">
      <c r="A37" s="255" t="s">
        <v>114</v>
      </c>
      <c r="B37" s="256"/>
      <c r="C37" s="256"/>
      <c r="D37" s="256"/>
      <c r="E37" s="256"/>
    </row>
    <row r="38" spans="1:14" ht="7.5" customHeight="1" x14ac:dyDescent="0.2">
      <c r="A38" s="203"/>
      <c r="B38" s="204"/>
      <c r="C38" s="204"/>
      <c r="D38" s="204"/>
      <c r="E38" s="204"/>
    </row>
    <row r="39" spans="1:14" ht="33" customHeight="1" thickBot="1" x14ac:dyDescent="0.25">
      <c r="A39" s="240" t="s">
        <v>105</v>
      </c>
      <c r="B39" s="251"/>
      <c r="C39" s="251"/>
      <c r="D39" s="251"/>
      <c r="E39" s="252"/>
      <c r="F39" s="253"/>
      <c r="G39" s="254"/>
      <c r="H39" s="233" t="s">
        <v>160</v>
      </c>
      <c r="I39" s="233"/>
      <c r="J39" s="233"/>
      <c r="K39" s="233"/>
      <c r="L39" s="233"/>
      <c r="M39" s="234"/>
    </row>
    <row r="40" spans="1:14" ht="97.5" customHeight="1" thickTop="1" x14ac:dyDescent="0.2">
      <c r="A40" s="251" t="s">
        <v>107</v>
      </c>
      <c r="B40" s="251"/>
      <c r="C40" s="251"/>
      <c r="D40" s="251"/>
      <c r="E40" s="251"/>
      <c r="F40" s="125"/>
      <c r="G40" s="126"/>
      <c r="H40" s="235"/>
      <c r="I40" s="235"/>
      <c r="J40" s="235"/>
      <c r="K40" s="235"/>
      <c r="L40" s="235"/>
      <c r="M40" s="236"/>
    </row>
    <row r="41" spans="1:14" ht="48.75" customHeight="1" x14ac:dyDescent="0.2">
      <c r="A41" s="240" t="s">
        <v>106</v>
      </c>
      <c r="B41" s="231"/>
      <c r="C41" s="231"/>
      <c r="D41" s="231"/>
      <c r="E41" s="231"/>
      <c r="F41" s="124"/>
      <c r="G41" s="132"/>
      <c r="H41" s="272" t="str">
        <f>+IF(TRIM(F39)="","You must answer the previous question about whether you hold a license in one of the survey states",IF(TRIM(F39)="No",TRIM(A40),TRIM(A42)&amp;"  "&amp;TRIM(A43)&amp;"  "&amp;TRIM(A44)&amp;"  "&amp;TRIM(A49)))</f>
        <v>You must answer the previous question about whether you hold a license in one of the survey states</v>
      </c>
      <c r="I41" s="273"/>
      <c r="J41" s="273"/>
      <c r="K41" s="273"/>
      <c r="L41" s="273"/>
      <c r="M41" s="273"/>
      <c r="N41" s="122"/>
    </row>
    <row r="42" spans="1:14" ht="40.5" customHeight="1" x14ac:dyDescent="0.2">
      <c r="A42" s="231" t="s">
        <v>165</v>
      </c>
      <c r="B42" s="251"/>
      <c r="C42" s="251"/>
      <c r="D42" s="251"/>
      <c r="E42" s="251"/>
      <c r="F42" s="124"/>
      <c r="G42" s="132"/>
      <c r="H42" s="274"/>
      <c r="I42" s="274"/>
      <c r="J42" s="274"/>
      <c r="K42" s="274"/>
      <c r="L42" s="274"/>
      <c r="M42" s="274"/>
    </row>
    <row r="43" spans="1:14" ht="35.25" customHeight="1" x14ac:dyDescent="0.2">
      <c r="A43" s="231" t="s">
        <v>121</v>
      </c>
      <c r="B43" s="251"/>
      <c r="C43" s="251"/>
      <c r="D43" s="251"/>
      <c r="E43" s="251"/>
      <c r="F43" s="124"/>
      <c r="G43" s="132"/>
      <c r="H43" s="274"/>
      <c r="I43" s="274"/>
      <c r="J43" s="274"/>
      <c r="K43" s="274"/>
      <c r="L43" s="274"/>
      <c r="M43" s="274"/>
    </row>
    <row r="44" spans="1:14" ht="53.25" customHeight="1" x14ac:dyDescent="0.2">
      <c r="A44" s="231" t="s">
        <v>133</v>
      </c>
      <c r="B44" s="251"/>
      <c r="C44" s="251"/>
      <c r="D44" s="251"/>
      <c r="E44" s="251"/>
      <c r="F44" s="124"/>
      <c r="G44" s="132"/>
      <c r="H44" s="274"/>
      <c r="I44" s="274"/>
      <c r="J44" s="274"/>
      <c r="K44" s="274"/>
      <c r="L44" s="274"/>
      <c r="M44" s="274"/>
    </row>
    <row r="45" spans="1:14" ht="69.75" customHeight="1" x14ac:dyDescent="0.2">
      <c r="A45" s="205" t="s">
        <v>135</v>
      </c>
      <c r="B45" s="275" t="s">
        <v>137</v>
      </c>
      <c r="C45" s="276"/>
      <c r="D45" s="276"/>
      <c r="E45" s="277"/>
      <c r="F45" s="124"/>
      <c r="G45" s="132"/>
      <c r="H45" s="274"/>
      <c r="I45" s="274"/>
      <c r="J45" s="274"/>
      <c r="K45" s="274"/>
      <c r="L45" s="274"/>
      <c r="M45" s="274"/>
    </row>
    <row r="46" spans="1:14" ht="57" customHeight="1" x14ac:dyDescent="0.2">
      <c r="A46" s="205" t="s">
        <v>135</v>
      </c>
      <c r="B46" s="285" t="s">
        <v>134</v>
      </c>
      <c r="C46" s="286"/>
      <c r="D46" s="286"/>
      <c r="E46" s="287"/>
      <c r="F46" s="124"/>
      <c r="G46" s="132"/>
      <c r="H46" s="291" t="str">
        <f>IF(TRIM(F39)="Yes",TRIM(A54),"")</f>
        <v/>
      </c>
      <c r="I46" s="291"/>
      <c r="J46" s="291"/>
      <c r="K46" s="291"/>
      <c r="L46" s="291"/>
      <c r="M46" s="291"/>
    </row>
    <row r="47" spans="1:14" ht="17.25" customHeight="1" x14ac:dyDescent="0.2">
      <c r="A47"/>
      <c r="B47"/>
      <c r="C47"/>
      <c r="D47"/>
      <c r="E47"/>
      <c r="F47"/>
      <c r="G47"/>
      <c r="H47"/>
      <c r="I47"/>
      <c r="J47"/>
      <c r="K47"/>
      <c r="L47"/>
      <c r="M47"/>
    </row>
    <row r="48" spans="1:14" ht="30.75" customHeight="1" x14ac:dyDescent="0.2">
      <c r="A48" s="242" t="s">
        <v>132</v>
      </c>
      <c r="B48" s="243"/>
      <c r="C48" s="243"/>
      <c r="D48" s="243"/>
      <c r="E48" s="243"/>
      <c r="F48" s="244"/>
      <c r="G48" s="244"/>
      <c r="H48" s="244"/>
      <c r="I48" s="244"/>
      <c r="J48" s="244"/>
      <c r="K48" s="244"/>
      <c r="L48" s="244"/>
      <c r="M48" s="244"/>
    </row>
    <row r="49" spans="1:13" ht="78" customHeight="1" x14ac:dyDescent="0.2">
      <c r="A49" s="231" t="str">
        <f>"       ►A scanned copy of each municipal tax report**, license form, invoice, transmittal, etc. (in Adobe Acrobat PDF format) calculating the local/regional taxes that the insurer actually paid January 1 through December 31, "&amp;TEXT(SUMMARY!S1,"0000")&amp;" (see 'NAMING FILES' section).  "</f>
        <v xml:space="preserve">       ►A scanned copy of each municipal tax report**, license form, invoice, transmittal, etc. (in Adobe Acrobat PDF format) calculating the local/regional taxes that the insurer actually paid January 1 through December 31,  (see 'NAMING FILES' section).  </v>
      </c>
      <c r="B49" s="251"/>
      <c r="C49" s="251"/>
      <c r="D49" s="251"/>
      <c r="E49" s="251"/>
      <c r="F49" s="206"/>
      <c r="G49" s="207"/>
      <c r="H49" s="28"/>
      <c r="I49" s="28"/>
      <c r="J49" s="28"/>
      <c r="K49" s="28"/>
      <c r="L49" s="28"/>
      <c r="M49" s="28"/>
    </row>
    <row r="50" spans="1:13" ht="102.75" customHeight="1" x14ac:dyDescent="0.2">
      <c r="A50" s="208" t="s">
        <v>135</v>
      </c>
      <c r="B50" s="285" t="s">
        <v>138</v>
      </c>
      <c r="C50" s="286"/>
      <c r="D50" s="286"/>
      <c r="E50" s="287"/>
      <c r="F50" s="206"/>
      <c r="G50" s="207"/>
      <c r="H50" s="238" t="s">
        <v>174</v>
      </c>
      <c r="I50" s="290"/>
      <c r="J50" s="290"/>
      <c r="K50" s="290"/>
      <c r="L50" s="290"/>
      <c r="M50" s="290"/>
    </row>
    <row r="51" spans="1:13" ht="57" customHeight="1" x14ac:dyDescent="0.2">
      <c r="A51" s="208" t="s">
        <v>135</v>
      </c>
      <c r="B51" s="285" t="s">
        <v>134</v>
      </c>
      <c r="C51" s="286"/>
      <c r="D51" s="286"/>
      <c r="E51" s="287"/>
      <c r="F51" s="206"/>
      <c r="G51" s="207"/>
      <c r="H51" s="28"/>
      <c r="I51" s="28"/>
      <c r="J51" s="28"/>
      <c r="K51" s="28"/>
      <c r="L51" s="28"/>
      <c r="M51" s="28"/>
    </row>
    <row r="52" spans="1:13" customFormat="1" ht="16.5" customHeight="1" x14ac:dyDescent="0.2"/>
    <row r="53" spans="1:13" ht="32.25" customHeight="1" x14ac:dyDescent="0.2">
      <c r="A53" s="242" t="s">
        <v>130</v>
      </c>
      <c r="B53" s="243"/>
      <c r="C53" s="243"/>
      <c r="D53" s="243"/>
      <c r="E53" s="243"/>
      <c r="F53" s="288"/>
      <c r="G53" s="288"/>
      <c r="H53" s="288"/>
      <c r="I53" s="288"/>
      <c r="J53" s="288"/>
      <c r="K53" s="288"/>
      <c r="L53" s="288"/>
      <c r="M53" s="288"/>
    </row>
    <row r="54" spans="1:13" ht="30.75" customHeight="1" x14ac:dyDescent="0.2">
      <c r="A54" s="240"/>
      <c r="B54" s="289"/>
      <c r="C54" s="289"/>
      <c r="D54" s="289"/>
      <c r="E54" s="289"/>
      <c r="F54" s="261"/>
      <c r="G54" s="261"/>
      <c r="H54" s="261"/>
      <c r="I54" s="261"/>
      <c r="J54" s="261"/>
      <c r="K54" s="261"/>
      <c r="L54" s="261"/>
      <c r="M54" s="261"/>
    </row>
    <row r="55" spans="1:13" ht="25.5" customHeight="1" x14ac:dyDescent="0.25">
      <c r="A55" s="262" t="s">
        <v>117</v>
      </c>
      <c r="B55" s="263"/>
      <c r="C55" s="263"/>
      <c r="D55" s="263"/>
      <c r="E55" s="263"/>
      <c r="F55" s="206"/>
      <c r="G55" s="207"/>
      <c r="H55" s="202"/>
      <c r="I55" s="294" t="s">
        <v>136</v>
      </c>
      <c r="J55" s="293"/>
      <c r="K55" s="293"/>
      <c r="L55" s="209"/>
      <c r="M55" s="210" t="s">
        <v>125</v>
      </c>
    </row>
    <row r="56" spans="1:13" ht="60.75" customHeight="1" x14ac:dyDescent="0.25">
      <c r="A56" s="231" t="s">
        <v>149</v>
      </c>
      <c r="B56" s="251"/>
      <c r="C56" s="251"/>
      <c r="D56" s="251"/>
      <c r="E56" s="251"/>
      <c r="F56" s="284"/>
      <c r="G56" s="207"/>
      <c r="H56" s="209"/>
      <c r="I56" s="292" t="str">
        <f>"You would use "&amp;IF(+SUMMARY!$A$14=0,"99999_E-LRTF.XLSX  (if the insurer's NAIC number were 99999)",TEXT(SUMMARY!$A$14,"00000")&amp;"_E-LRTF.XLSX")</f>
        <v>You would use 99999_E-LRTF.XLSX  (if the insurer's NAIC number were 99999)</v>
      </c>
      <c r="J56" s="293"/>
      <c r="K56" s="293"/>
      <c r="L56" s="293"/>
      <c r="M56" s="293"/>
    </row>
    <row r="57" spans="1:13" ht="59.25" customHeight="1" x14ac:dyDescent="0.25">
      <c r="A57" s="231" t="s">
        <v>150</v>
      </c>
      <c r="B57" s="251"/>
      <c r="C57" s="251"/>
      <c r="D57" s="251"/>
      <c r="E57" s="251"/>
      <c r="F57" s="284"/>
      <c r="G57" s="207"/>
      <c r="H57" s="209"/>
      <c r="I57" s="292" t="str">
        <f>"You would use "&amp;IF(+SUMMARY!$A$14=0,"99999_E-SCH-T.PDF (if the insurer's NAIC number were 99999)",TEXT(SUMMARY!$A$14,"00000")&amp;"_E-SCH-T.PDF")</f>
        <v>You would use 99999_E-SCH-T.PDF (if the insurer's NAIC number were 99999)</v>
      </c>
      <c r="J57" s="293"/>
      <c r="K57" s="293"/>
      <c r="L57" s="293"/>
      <c r="M57" s="293"/>
    </row>
    <row r="58" spans="1:13" ht="110.25" customHeight="1" x14ac:dyDescent="0.25">
      <c r="A58" s="231" t="s">
        <v>151</v>
      </c>
      <c r="B58" s="251"/>
      <c r="C58" s="251"/>
      <c r="D58" s="251"/>
      <c r="E58" s="251"/>
      <c r="F58" s="284"/>
      <c r="G58" s="211"/>
      <c r="H58" s="211"/>
      <c r="I58" s="270" t="str">
        <f>"You would use "&amp;IF(+SUMMARY!$A$14=0,"99999TX-ST01.PDF (if your NAIC number were 99999)",TEXT(SUMMARY!$A$14,"00000")&amp;"TX-ST01.PDF")&amp;" to name your first file containing documents that show the premiums that were subject to taxation by the State of Texas."</f>
        <v>You would use 99999TX-ST01.PDF (if your NAIC number were 99999) to name your first file containing documents that show the premiums that were subject to taxation by the State of Texas.</v>
      </c>
      <c r="J58" s="271"/>
      <c r="K58" s="271"/>
      <c r="L58" s="271"/>
      <c r="M58" s="212"/>
    </row>
    <row r="59" spans="1:13" ht="6.75" customHeight="1" x14ac:dyDescent="0.25">
      <c r="A59" s="202"/>
      <c r="B59" s="202"/>
      <c r="C59" s="202"/>
      <c r="D59" s="202"/>
      <c r="E59" s="202"/>
      <c r="F59" s="202"/>
      <c r="G59" s="202"/>
      <c r="H59" s="209"/>
      <c r="I59" s="209"/>
      <c r="J59" s="209"/>
      <c r="K59" s="209"/>
      <c r="L59" s="209"/>
      <c r="M59" s="212"/>
    </row>
    <row r="60" spans="1:13" ht="116.25" customHeight="1" x14ac:dyDescent="0.25">
      <c r="A60" s="268" t="s">
        <v>152</v>
      </c>
      <c r="B60" s="269"/>
      <c r="C60" s="269"/>
      <c r="D60" s="269"/>
      <c r="E60" s="269"/>
      <c r="F60" s="261"/>
      <c r="G60" s="202"/>
      <c r="H60" s="209"/>
      <c r="I60" s="270" t="str">
        <f>"You would use "&amp;IF(+SUMMARY!$A$14=0,"99999TX-LRTF04.PDF (if your NAIC number were 99999)",TEXT(SUMMARY!$A$14,"00000")&amp;"TX-LRTF04.PDF")&amp;" to name your fourth file containing documents showing local/regional taxes and fees for Texas."</f>
        <v>You would use 99999TX-LRTF04.PDF (if your NAIC number were 99999) to name your fourth file containing documents showing local/regional taxes and fees for Texas.</v>
      </c>
      <c r="J60" s="271"/>
      <c r="K60" s="271"/>
      <c r="L60" s="271"/>
      <c r="M60" s="212"/>
    </row>
    <row r="61" spans="1:13" ht="18" customHeight="1" x14ac:dyDescent="0.2">
      <c r="A61" s="255" t="s">
        <v>115</v>
      </c>
      <c r="B61" s="256"/>
      <c r="C61" s="256"/>
      <c r="D61" s="256"/>
      <c r="E61" s="256"/>
      <c r="F61" s="261"/>
      <c r="G61" s="202"/>
      <c r="H61" s="202"/>
      <c r="I61" s="202"/>
      <c r="J61" s="202"/>
      <c r="K61" s="202"/>
      <c r="L61" s="202"/>
      <c r="M61" s="213" t="s">
        <v>125</v>
      </c>
    </row>
    <row r="62" spans="1:13" ht="91.5" customHeight="1" x14ac:dyDescent="0.2">
      <c r="A62" s="231" t="s">
        <v>119</v>
      </c>
      <c r="B62" s="231"/>
      <c r="C62" s="231"/>
      <c r="D62" s="231"/>
      <c r="E62" s="231"/>
      <c r="F62" s="202"/>
      <c r="G62" s="202"/>
      <c r="H62" s="202"/>
      <c r="I62" s="202"/>
      <c r="J62" s="202"/>
      <c r="K62" s="202"/>
      <c r="L62" s="202"/>
      <c r="M62" s="214"/>
    </row>
    <row r="63" spans="1:13" ht="8.25" customHeight="1" x14ac:dyDescent="0.2">
      <c r="A63" s="279"/>
      <c r="B63" s="279"/>
      <c r="C63" s="279"/>
      <c r="D63" s="279"/>
      <c r="E63" s="279"/>
      <c r="M63" s="136"/>
    </row>
    <row r="64" spans="1:13" x14ac:dyDescent="0.2">
      <c r="A64" s="203" t="s">
        <v>120</v>
      </c>
      <c r="B64" s="204"/>
      <c r="C64" s="204"/>
      <c r="D64" s="204"/>
      <c r="E64" s="204"/>
      <c r="M64" s="135" t="s">
        <v>126</v>
      </c>
    </row>
    <row r="65" spans="1:13" ht="85.5" customHeight="1" x14ac:dyDescent="0.2">
      <c r="A65" s="231" t="s">
        <v>131</v>
      </c>
      <c r="B65" s="231"/>
      <c r="C65" s="231"/>
      <c r="D65" s="231"/>
      <c r="E65" s="231"/>
      <c r="H65" s="185" t="s">
        <v>141</v>
      </c>
      <c r="I65" s="268" t="s">
        <v>166</v>
      </c>
      <c r="J65" s="269"/>
      <c r="K65" s="269"/>
      <c r="L65" s="269"/>
      <c r="M65" s="136"/>
    </row>
    <row r="66" spans="1:13" ht="69.75" customHeight="1" x14ac:dyDescent="0.2">
      <c r="A66" s="242" t="s">
        <v>154</v>
      </c>
      <c r="B66" s="274"/>
      <c r="C66" s="274"/>
      <c r="D66" s="274"/>
      <c r="E66" s="274"/>
      <c r="F66" s="152"/>
      <c r="G66" s="152"/>
      <c r="H66" s="152"/>
      <c r="I66" s="269"/>
      <c r="J66" s="269"/>
      <c r="K66" s="269"/>
      <c r="L66" s="269"/>
      <c r="M66" s="152"/>
    </row>
    <row r="67" spans="1:13" ht="130.5" customHeight="1" x14ac:dyDescent="0.2">
      <c r="A67" s="240" t="s">
        <v>167</v>
      </c>
      <c r="B67" s="231"/>
      <c r="C67" s="231"/>
      <c r="D67" s="231"/>
      <c r="E67" s="231"/>
      <c r="F67" s="202"/>
      <c r="G67" s="202"/>
      <c r="H67" s="215" t="s">
        <v>141</v>
      </c>
      <c r="I67" s="268" t="s">
        <v>168</v>
      </c>
      <c r="J67" s="269"/>
      <c r="K67" s="269"/>
      <c r="L67" s="269"/>
      <c r="M67" s="136"/>
    </row>
    <row r="68" spans="1:13" ht="189.75" customHeight="1" x14ac:dyDescent="0.2">
      <c r="A68" s="240" t="s">
        <v>122</v>
      </c>
      <c r="B68" s="238"/>
      <c r="C68" s="238"/>
      <c r="D68" s="238"/>
      <c r="E68" s="238"/>
      <c r="F68" s="202"/>
      <c r="G68" s="202"/>
      <c r="H68" s="215" t="s">
        <v>141</v>
      </c>
      <c r="I68" s="268" t="s">
        <v>169</v>
      </c>
      <c r="J68" s="269"/>
      <c r="K68" s="269"/>
      <c r="L68" s="269"/>
      <c r="M68" s="136"/>
    </row>
    <row r="69" spans="1:13" x14ac:dyDescent="0.2">
      <c r="A69" s="203" t="s">
        <v>116</v>
      </c>
      <c r="B69" s="204"/>
      <c r="C69" s="204"/>
      <c r="D69" s="204"/>
      <c r="E69" s="204"/>
      <c r="M69" s="135" t="s">
        <v>127</v>
      </c>
    </row>
    <row r="70" spans="1:13" ht="177" customHeight="1" x14ac:dyDescent="0.2">
      <c r="A70" s="231" t="s">
        <v>164</v>
      </c>
      <c r="B70" s="231"/>
      <c r="C70" s="231"/>
      <c r="D70" s="231"/>
      <c r="E70" s="231"/>
      <c r="M70" s="136"/>
    </row>
    <row r="71" spans="1:13" ht="142.5" customHeight="1" x14ac:dyDescent="0.2">
      <c r="A71" s="231" t="str">
        <f>T1&amp;" "&amp;U1&amp;" "&amp;V1&amp;" You must report only local/regional obligations that you paid."</f>
        <v>On each state's worksheet, enter the individual payments that you made during  for local/regional taxes imposed on you or your agents by cities, counties or other political subdivisions.   Include amounts that you paid during *, even if they were for obligations you incurred for periods outside . Exclude payments you made before or after , even if they were for obligations you incurred in .  Exclude payments you made for obligations to the federal government or state government. You must report only local/regional obligations that you paid.</v>
      </c>
      <c r="B71" s="231"/>
      <c r="C71" s="231"/>
      <c r="D71" s="231"/>
      <c r="E71" s="231"/>
      <c r="I71" s="268" t="s">
        <v>153</v>
      </c>
      <c r="J71" s="269"/>
      <c r="K71" s="269"/>
      <c r="L71" s="269"/>
      <c r="M71" s="135" t="s">
        <v>128</v>
      </c>
    </row>
    <row r="72" spans="1:13" ht="38.25" customHeight="1" x14ac:dyDescent="0.2">
      <c r="A72" s="280" t="str">
        <f>"*An amount is considered 'paid during "&amp;TEXT($S$1,"0000")&amp;"' if the payment was mailed or electronically submitted between January 1 and December 31, "&amp;TEXT($S$1,"0000")&amp;".  "</f>
        <v xml:space="preserve">*An amount is considered 'paid during ' if the payment was mailed or electronically submitted between January 1 and December 31, .  </v>
      </c>
      <c r="B72" s="281"/>
      <c r="C72" s="281"/>
      <c r="D72" s="281"/>
      <c r="E72" s="281"/>
      <c r="M72" s="135"/>
    </row>
    <row r="73" spans="1:13" ht="80.25" customHeight="1" x14ac:dyDescent="0.2">
      <c r="A73" s="240" t="s">
        <v>170</v>
      </c>
      <c r="B73" s="231"/>
      <c r="C73" s="231"/>
      <c r="D73" s="231"/>
      <c r="E73" s="231"/>
      <c r="M73" s="135"/>
    </row>
    <row r="74" spans="1:13" x14ac:dyDescent="0.2">
      <c r="A74" s="120"/>
      <c r="B74" s="120"/>
      <c r="C74" s="120"/>
      <c r="D74" s="120"/>
      <c r="E74" s="120"/>
    </row>
    <row r="75" spans="1:13" ht="15.75" x14ac:dyDescent="0.2">
      <c r="A75" s="278"/>
      <c r="B75" s="279"/>
      <c r="C75" s="279"/>
      <c r="D75" s="279"/>
      <c r="E75" s="279"/>
    </row>
    <row r="76" spans="1:13" ht="72" customHeight="1" x14ac:dyDescent="0.2">
      <c r="A76" s="283"/>
      <c r="B76" s="283"/>
      <c r="C76" s="283"/>
      <c r="D76" s="283"/>
      <c r="E76" s="283"/>
    </row>
    <row r="77" spans="1:13" ht="59.25" customHeight="1" x14ac:dyDescent="0.2">
      <c r="A77" s="282"/>
      <c r="B77" s="283"/>
      <c r="C77" s="283"/>
      <c r="D77" s="283"/>
      <c r="E77" s="283"/>
    </row>
    <row r="78" spans="1:13" ht="59.25" customHeight="1" x14ac:dyDescent="0.2">
      <c r="A78" s="282"/>
      <c r="B78" s="283"/>
      <c r="C78" s="283"/>
      <c r="D78" s="283"/>
      <c r="E78" s="283"/>
    </row>
    <row r="79" spans="1:13" ht="30" customHeight="1" x14ac:dyDescent="0.2">
      <c r="A79" s="282"/>
      <c r="B79" s="283"/>
      <c r="C79" s="283"/>
      <c r="D79" s="283"/>
      <c r="E79" s="283"/>
    </row>
    <row r="80" spans="1:13" ht="83.25" customHeight="1" x14ac:dyDescent="0.2">
      <c r="A80" s="282"/>
      <c r="B80" s="283"/>
      <c r="C80" s="283"/>
      <c r="D80" s="283"/>
      <c r="E80" s="283"/>
    </row>
    <row r="135" spans="18:19" x14ac:dyDescent="0.2">
      <c r="R135" s="122"/>
    </row>
    <row r="136" spans="18:19" x14ac:dyDescent="0.2">
      <c r="R136" s="122" t="s">
        <v>88</v>
      </c>
    </row>
    <row r="140" spans="18:19" x14ac:dyDescent="0.2">
      <c r="S140" s="122" t="s">
        <v>25</v>
      </c>
    </row>
    <row r="141" spans="18:19" x14ac:dyDescent="0.2">
      <c r="S141" s="122" t="s">
        <v>26</v>
      </c>
    </row>
  </sheetData>
  <sheetProtection algorithmName="SHA-512" hashValue="KXspSUk/x/1uR//g0Dujp/3twDyeXUZM+EpxhcujbcLws6YTNqa3/dPCTxBOtZEu7QSpWOgeFXU/722vwnFIcA==" saltValue="7FWAh1wwDAEIHgNQWW45YQ==" spinCount="100000" sheet="1" objects="1" scenarios="1"/>
  <mergeCells count="74">
    <mergeCell ref="I71:L71"/>
    <mergeCell ref="I67:L67"/>
    <mergeCell ref="I68:L68"/>
    <mergeCell ref="I65:L66"/>
    <mergeCell ref="A7:E7"/>
    <mergeCell ref="A9:M9"/>
    <mergeCell ref="A8:M8"/>
    <mergeCell ref="B10:M10"/>
    <mergeCell ref="A11:M11"/>
    <mergeCell ref="H46:M46"/>
    <mergeCell ref="I56:M56"/>
    <mergeCell ref="I57:M57"/>
    <mergeCell ref="I58:L58"/>
    <mergeCell ref="I55:K55"/>
    <mergeCell ref="A58:F58"/>
    <mergeCell ref="A57:F57"/>
    <mergeCell ref="B50:E50"/>
    <mergeCell ref="B51:E51"/>
    <mergeCell ref="A53:M53"/>
    <mergeCell ref="A54:M54"/>
    <mergeCell ref="H50:M50"/>
    <mergeCell ref="A41:E41"/>
    <mergeCell ref="A42:E42"/>
    <mergeCell ref="A43:E43"/>
    <mergeCell ref="A49:E49"/>
    <mergeCell ref="A44:E44"/>
    <mergeCell ref="B46:E46"/>
    <mergeCell ref="A80:E80"/>
    <mergeCell ref="A77:E77"/>
    <mergeCell ref="A79:E79"/>
    <mergeCell ref="A78:E78"/>
    <mergeCell ref="A76:E76"/>
    <mergeCell ref="A75:E75"/>
    <mergeCell ref="A63:E63"/>
    <mergeCell ref="A67:E67"/>
    <mergeCell ref="A70:E70"/>
    <mergeCell ref="A73:E73"/>
    <mergeCell ref="A71:E71"/>
    <mergeCell ref="A72:E72"/>
    <mergeCell ref="A65:E65"/>
    <mergeCell ref="A68:E68"/>
    <mergeCell ref="A66:E66"/>
    <mergeCell ref="H28:M29"/>
    <mergeCell ref="H16:M17"/>
    <mergeCell ref="A61:F61"/>
    <mergeCell ref="A55:E55"/>
    <mergeCell ref="G6:M6"/>
    <mergeCell ref="H22:M23"/>
    <mergeCell ref="A14:M14"/>
    <mergeCell ref="H26:M27"/>
    <mergeCell ref="A26:E31"/>
    <mergeCell ref="A13:E13"/>
    <mergeCell ref="A15:E15"/>
    <mergeCell ref="A60:F60"/>
    <mergeCell ref="I60:L60"/>
    <mergeCell ref="H41:M45"/>
    <mergeCell ref="B45:E45"/>
    <mergeCell ref="A56:F56"/>
    <mergeCell ref="A62:E62"/>
    <mergeCell ref="H18:M19"/>
    <mergeCell ref="H20:M21"/>
    <mergeCell ref="A16:E22"/>
    <mergeCell ref="A34:M34"/>
    <mergeCell ref="A48:M48"/>
    <mergeCell ref="B23:E24"/>
    <mergeCell ref="A39:E39"/>
    <mergeCell ref="A35:M35"/>
    <mergeCell ref="F39:G39"/>
    <mergeCell ref="A33:E33"/>
    <mergeCell ref="A37:E37"/>
    <mergeCell ref="H30:M31"/>
    <mergeCell ref="H24:M25"/>
    <mergeCell ref="H39:M40"/>
    <mergeCell ref="A40:E40"/>
  </mergeCells>
  <phoneticPr fontId="4" type="noConversion"/>
  <conditionalFormatting sqref="H16:M23 H24">
    <cfRule type="expression" dxfId="21" priority="24" stopIfTrue="1">
      <formula>$F16=""</formula>
    </cfRule>
  </conditionalFormatting>
  <conditionalFormatting sqref="F16">
    <cfRule type="expression" dxfId="20" priority="23" stopIfTrue="1">
      <formula>$F16=""</formula>
    </cfRule>
  </conditionalFormatting>
  <conditionalFormatting sqref="H18:M19">
    <cfRule type="expression" dxfId="19" priority="19" stopIfTrue="1">
      <formula>$F$16=""</formula>
    </cfRule>
  </conditionalFormatting>
  <conditionalFormatting sqref="H20:M21">
    <cfRule type="expression" dxfId="18" priority="18" stopIfTrue="1">
      <formula>$F$16=""</formula>
    </cfRule>
  </conditionalFormatting>
  <conditionalFormatting sqref="F18">
    <cfRule type="expression" dxfId="17" priority="17" stopIfTrue="1">
      <formula>$F18=""</formula>
    </cfRule>
  </conditionalFormatting>
  <conditionalFormatting sqref="F20">
    <cfRule type="expression" dxfId="16" priority="16" stopIfTrue="1">
      <formula>$F20=""</formula>
    </cfRule>
  </conditionalFormatting>
  <conditionalFormatting sqref="F22">
    <cfRule type="expression" dxfId="15" priority="15" stopIfTrue="1">
      <formula>$F22=""</formula>
    </cfRule>
  </conditionalFormatting>
  <conditionalFormatting sqref="F26">
    <cfRule type="expression" dxfId="14" priority="14" stopIfTrue="1">
      <formula>$F26=""</formula>
    </cfRule>
  </conditionalFormatting>
  <conditionalFormatting sqref="H26:M27">
    <cfRule type="expression" dxfId="13" priority="13" stopIfTrue="1">
      <formula>$F26=""</formula>
    </cfRule>
  </conditionalFormatting>
  <conditionalFormatting sqref="F28">
    <cfRule type="expression" dxfId="12" priority="12" stopIfTrue="1">
      <formula>$F28=""</formula>
    </cfRule>
  </conditionalFormatting>
  <conditionalFormatting sqref="H28:M31">
    <cfRule type="expression" dxfId="11" priority="11" stopIfTrue="1">
      <formula>$F28=""</formula>
    </cfRule>
  </conditionalFormatting>
  <conditionalFormatting sqref="F30">
    <cfRule type="expression" dxfId="10" priority="10" stopIfTrue="1">
      <formula>$F30=""</formula>
    </cfRule>
  </conditionalFormatting>
  <conditionalFormatting sqref="H39:M40">
    <cfRule type="expression" dxfId="9" priority="9" stopIfTrue="1">
      <formula>$F39=""</formula>
    </cfRule>
  </conditionalFormatting>
  <conditionalFormatting sqref="F39">
    <cfRule type="expression" dxfId="8" priority="8" stopIfTrue="1">
      <formula>$F39=""</formula>
    </cfRule>
  </conditionalFormatting>
  <conditionalFormatting sqref="H59:M59 H41 H60 M60">
    <cfRule type="expression" dxfId="7" priority="7">
      <formula>$F$39=""</formula>
    </cfRule>
  </conditionalFormatting>
  <conditionalFormatting sqref="M58">
    <cfRule type="expression" dxfId="6" priority="6">
      <formula>$F$39=""</formula>
    </cfRule>
  </conditionalFormatting>
  <conditionalFormatting sqref="F24">
    <cfRule type="expression" dxfId="5" priority="1" stopIfTrue="1">
      <formula>$F24=""</formula>
    </cfRule>
  </conditionalFormatting>
  <dataValidations count="2">
    <dataValidation type="list" allowBlank="1" showInputMessage="1" showErrorMessage="1" errorTitle="Input error" error="You must enter an &quot;X&quot; to certify your understanding of the statement shown to the right of the box." sqref="F16 F24 F28 F22 F18 F20 F26 F30" xr:uid="{00000000-0002-0000-0000-000000000000}">
      <formula1>$R$135:$R$136</formula1>
    </dataValidation>
    <dataValidation type="list" allowBlank="1" showInputMessage="1" showErrorMessage="1" errorTitle="Invalid Entry" error="You must answer Yes or No" sqref="F39" xr:uid="{00000000-0002-0000-0000-000001000000}">
      <formula1>$S$139:$S$141</formula1>
    </dataValidation>
  </dataValidations>
  <pageMargins left="0.5" right="0.5" top="0.5" bottom="0.75" header="0.5" footer="0.5"/>
  <pageSetup orientation="landscape" verticalDpi="300" r:id="rId1"/>
  <headerFooter alignWithMargins="0">
    <oddFooter>&amp;L&amp;"Times New Roman,Italic"&amp;9INSTRUCTIONS: Survey of Arizona Domestic Insurers - Local/Regional Taxes and Fees Paid&amp;R&amp;"Times New Roman,Italic"&amp;9Form E-LRTF: &amp;A (Version 20200113)</oddFooter>
  </headerFooter>
  <rowBreaks count="7" manualBreakCount="7">
    <brk id="12" max="16383" man="1"/>
    <brk id="25" max="16383" man="1"/>
    <brk id="36" max="16383" man="1"/>
    <brk id="48" max="16383" man="1"/>
    <brk id="54" max="16383" man="1"/>
    <brk id="63" max="16383" man="1"/>
    <brk id="6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67</v>
      </c>
      <c r="N1" s="75" t="s">
        <v>11</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LOUISIANA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Louisiana, or imposed by an combination of cities, counties or other political subdivisions of Louisiana.</v>
      </c>
      <c r="B6" s="52"/>
      <c r="C6" s="52"/>
      <c r="D6" s="49"/>
      <c r="E6" s="49"/>
      <c r="F6" s="50"/>
      <c r="G6" s="50"/>
      <c r="H6" s="50"/>
      <c r="I6" s="143"/>
    </row>
    <row r="7" spans="1:25" s="51" customFormat="1" ht="12.75" customHeight="1" x14ac:dyDescent="0.25">
      <c r="A7" s="83" t="s">
        <v>96</v>
      </c>
      <c r="B7" s="52"/>
      <c r="C7" s="52"/>
      <c r="D7" s="49"/>
      <c r="E7" s="49"/>
      <c r="F7" s="50"/>
      <c r="G7" s="50"/>
      <c r="H7" s="50"/>
      <c r="I7" s="143"/>
    </row>
    <row r="8" spans="1:25" s="51" customFormat="1" ht="12.75" customHeight="1" x14ac:dyDescent="0.25">
      <c r="A8" s="82" t="s">
        <v>91</v>
      </c>
      <c r="B8" s="52"/>
      <c r="C8" s="52"/>
      <c r="D8" s="49"/>
      <c r="E8" s="49"/>
      <c r="F8" s="50"/>
      <c r="G8" s="50"/>
      <c r="H8" s="50"/>
      <c r="I8" s="143"/>
    </row>
    <row r="9" spans="1:25" s="51" customFormat="1" ht="12.75" hidden="1" customHeight="1" x14ac:dyDescent="0.25">
      <c r="A9" s="82"/>
      <c r="B9" s="52"/>
      <c r="C9" s="52"/>
      <c r="D9" s="49"/>
      <c r="E9" s="49"/>
      <c r="F9" s="50"/>
      <c r="G9" s="50"/>
      <c r="H9" s="50"/>
      <c r="I9" s="143"/>
    </row>
    <row r="10" spans="1:25" s="51" customFormat="1" ht="12.75" hidden="1" customHeight="1" x14ac:dyDescent="0.25">
      <c r="A10" s="82"/>
      <c r="B10" s="52"/>
      <c r="C10" s="52"/>
      <c r="D10" s="49"/>
      <c r="E10" s="49"/>
      <c r="F10" s="50"/>
      <c r="G10" s="50"/>
      <c r="H10" s="50"/>
      <c r="I10" s="143"/>
    </row>
    <row r="11" spans="1:25" s="51" customFormat="1" ht="12.75" hidden="1" customHeight="1" x14ac:dyDescent="0.25">
      <c r="A11" s="82"/>
      <c r="B11" s="52"/>
      <c r="C11" s="52"/>
      <c r="D11" s="49"/>
      <c r="E11" s="49"/>
      <c r="F11" s="50"/>
      <c r="G11" s="50"/>
      <c r="H11" s="50"/>
      <c r="I11" s="143"/>
    </row>
    <row r="12" spans="1:25" s="51" customFormat="1" ht="12.75" hidden="1" customHeight="1" x14ac:dyDescent="0.25">
      <c r="A12" s="82"/>
      <c r="B12" s="52"/>
      <c r="C12" s="52"/>
      <c r="D12" s="49"/>
      <c r="E12" s="49"/>
      <c r="F12" s="50"/>
      <c r="G12" s="50"/>
      <c r="H12" s="50"/>
      <c r="I12" s="143"/>
    </row>
    <row r="13" spans="1:25" ht="6" customHeight="1" thickBot="1" x14ac:dyDescent="0.3">
      <c r="A13" s="56"/>
      <c r="B13" s="56"/>
      <c r="C13" s="56"/>
      <c r="G13" s="71"/>
      <c r="H13" s="71"/>
      <c r="I13" s="144"/>
    </row>
    <row r="14" spans="1:25" ht="47.25" x14ac:dyDescent="0.25">
      <c r="A14" s="44" t="s">
        <v>35</v>
      </c>
      <c r="B14" s="45" t="s">
        <v>31</v>
      </c>
      <c r="C14" s="45" t="s">
        <v>32</v>
      </c>
      <c r="D14" s="45" t="s">
        <v>33</v>
      </c>
      <c r="E14" s="47" t="s">
        <v>44</v>
      </c>
      <c r="F14" s="48"/>
      <c r="G14" s="157" t="str">
        <f>"Does "&amp;UPPER(TRIM($N$1))&amp;" allow a state tax credit for this municipal payment?"</f>
        <v>Does LOUISIANA allow a state tax credit for this municipal payment?</v>
      </c>
      <c r="H14" s="68"/>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3.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4"/>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3.5" customHeight="1"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4"/>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3IwYxdHX0rHa9KAUX5Epap2pY0g1Xm22L/e5FsQd5smou92IglP1efsdku0L+Qx0d/NW7weQKkN7zbh/+s5YFg==" saltValue="fi/2v9BPvLJdD8F0YGen7w=="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9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9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Y1521"/>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68</v>
      </c>
      <c r="N1" s="75" t="s">
        <v>12</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MISSISSIPPI</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Mississippi, or imposed by an combination of cities, counties or other political subdivisions of Mississippi.</v>
      </c>
      <c r="B6" s="52"/>
      <c r="C6" s="52"/>
      <c r="D6" s="49"/>
      <c r="E6" s="49"/>
      <c r="F6" s="50"/>
      <c r="G6" s="50"/>
      <c r="H6" s="50"/>
      <c r="I6" s="143"/>
    </row>
    <row r="7" spans="1:25" s="51" customFormat="1" ht="12.75" customHeight="1" x14ac:dyDescent="0.25">
      <c r="A7" s="83" t="s">
        <v>95</v>
      </c>
      <c r="B7" s="52"/>
      <c r="C7" s="52"/>
      <c r="D7" s="49"/>
      <c r="E7" s="49"/>
      <c r="F7" s="50"/>
      <c r="G7" s="50"/>
      <c r="H7" s="50"/>
      <c r="I7" s="143"/>
    </row>
    <row r="8" spans="1:25" s="51" customFormat="1" ht="12.75" customHeight="1" x14ac:dyDescent="0.25">
      <c r="A8" s="82" t="s">
        <v>92</v>
      </c>
      <c r="B8" s="52"/>
      <c r="C8" s="52"/>
      <c r="D8" s="49"/>
      <c r="E8" s="49"/>
      <c r="F8" s="50"/>
      <c r="G8" s="50"/>
      <c r="H8" s="50"/>
      <c r="I8" s="143"/>
    </row>
    <row r="9" spans="1:25" s="51" customFormat="1" ht="12.75" customHeight="1" x14ac:dyDescent="0.25">
      <c r="A9" s="82" t="s">
        <v>93</v>
      </c>
      <c r="B9" s="52"/>
      <c r="C9" s="52"/>
      <c r="D9" s="49"/>
      <c r="E9" s="49"/>
      <c r="F9" s="50"/>
      <c r="G9" s="50"/>
      <c r="H9" s="50"/>
      <c r="I9" s="147"/>
    </row>
    <row r="10" spans="1:25" s="51" customFormat="1" ht="1.5" customHeight="1" x14ac:dyDescent="0.25">
      <c r="A10" s="82"/>
      <c r="B10" s="52"/>
      <c r="C10" s="52"/>
      <c r="D10" s="49"/>
      <c r="E10" s="49"/>
      <c r="F10" s="50"/>
      <c r="G10" s="50"/>
      <c r="H10" s="50"/>
      <c r="I10" s="147"/>
    </row>
    <row r="11" spans="1:25" s="51" customFormat="1" ht="1.5" customHeight="1" x14ac:dyDescent="0.25">
      <c r="A11" s="82"/>
      <c r="B11" s="52"/>
      <c r="C11" s="52"/>
      <c r="D11" s="49"/>
      <c r="E11" s="49"/>
      <c r="F11" s="50"/>
      <c r="G11" s="50"/>
      <c r="H11" s="50"/>
      <c r="I11" s="147"/>
    </row>
    <row r="12" spans="1:25" s="51" customFormat="1" ht="1.5" customHeight="1" x14ac:dyDescent="0.25">
      <c r="A12" s="82"/>
      <c r="B12" s="52"/>
      <c r="C12" s="52"/>
      <c r="D12" s="49"/>
      <c r="E12" s="49"/>
      <c r="F12" s="50"/>
      <c r="G12" s="50"/>
      <c r="H12" s="50"/>
      <c r="I12" s="147"/>
    </row>
    <row r="13" spans="1:25" ht="6" customHeight="1" thickBot="1" x14ac:dyDescent="0.3">
      <c r="A13" s="56"/>
      <c r="B13" s="56"/>
      <c r="C13" s="56"/>
      <c r="G13" s="71"/>
      <c r="H13" s="71"/>
    </row>
    <row r="14" spans="1:25" ht="39" x14ac:dyDescent="0.25">
      <c r="A14" s="101" t="s">
        <v>35</v>
      </c>
      <c r="B14" s="102" t="s">
        <v>31</v>
      </c>
      <c r="C14" s="102" t="s">
        <v>32</v>
      </c>
      <c r="D14" s="102" t="s">
        <v>33</v>
      </c>
      <c r="E14" s="103" t="s">
        <v>44</v>
      </c>
      <c r="F14" s="104"/>
      <c r="G14" s="158" t="str">
        <f>"Does "&amp;UPPER(TRIM($N$1))&amp;" allow a state tax credit for this municipal payment?"</f>
        <v>Does MISSISSIPPI allow a state tax credit for this municipal payment?</v>
      </c>
      <c r="H14" s="68"/>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2.75" customHeight="1" x14ac:dyDescent="0.25">
      <c r="A17" s="160"/>
      <c r="B17" s="159"/>
      <c r="C17" s="159"/>
      <c r="D17" s="159"/>
      <c r="E17" s="161"/>
      <c r="F17" s="162"/>
      <c r="G17" s="312"/>
      <c r="H17" s="313"/>
      <c r="I17" s="163"/>
    </row>
    <row r="18" spans="1:9" ht="12.75" customHeight="1" x14ac:dyDescent="0.25">
      <c r="A18" s="160"/>
      <c r="B18" s="159"/>
      <c r="C18" s="159"/>
      <c r="D18" s="159"/>
      <c r="E18" s="161"/>
      <c r="F18" s="162"/>
      <c r="G18" s="312"/>
      <c r="H18" s="313"/>
      <c r="I18" s="163"/>
    </row>
    <row r="19" spans="1:9" ht="12.75" customHeight="1" x14ac:dyDescent="0.25">
      <c r="A19" s="160"/>
      <c r="B19" s="159"/>
      <c r="C19" s="159"/>
      <c r="D19" s="159"/>
      <c r="E19" s="161"/>
      <c r="F19" s="162"/>
      <c r="G19" s="312"/>
      <c r="H19" s="313"/>
      <c r="I19" s="163"/>
    </row>
    <row r="20" spans="1:9" ht="12.75" customHeight="1" x14ac:dyDescent="0.25">
      <c r="A20" s="160"/>
      <c r="B20" s="159"/>
      <c r="C20" s="159"/>
      <c r="D20" s="159"/>
      <c r="E20" s="161"/>
      <c r="F20" s="162"/>
      <c r="G20" s="312"/>
      <c r="H20" s="313"/>
      <c r="I20" s="163"/>
    </row>
    <row r="21" spans="1:9" ht="12.75" customHeight="1" x14ac:dyDescent="0.25">
      <c r="A21" s="160"/>
      <c r="B21" s="159"/>
      <c r="C21" s="159"/>
      <c r="D21" s="159"/>
      <c r="E21" s="161"/>
      <c r="F21" s="162"/>
      <c r="G21" s="312"/>
      <c r="H21" s="313"/>
      <c r="I21" s="163"/>
    </row>
    <row r="22" spans="1:9" ht="12.75" customHeight="1" x14ac:dyDescent="0.25">
      <c r="A22" s="160"/>
      <c r="B22" s="159"/>
      <c r="C22" s="159"/>
      <c r="D22" s="159"/>
      <c r="E22" s="161"/>
      <c r="F22" s="162"/>
      <c r="G22" s="312"/>
      <c r="H22" s="313"/>
      <c r="I22" s="163"/>
    </row>
    <row r="23" spans="1:9" ht="12.75" customHeight="1" x14ac:dyDescent="0.25">
      <c r="A23" s="160"/>
      <c r="B23" s="159"/>
      <c r="C23" s="159"/>
      <c r="D23" s="159"/>
      <c r="E23" s="161"/>
      <c r="F23" s="162"/>
      <c r="G23" s="312"/>
      <c r="H23" s="313"/>
      <c r="I23" s="163"/>
    </row>
    <row r="24" spans="1:9" ht="12.75" customHeight="1" x14ac:dyDescent="0.25">
      <c r="A24" s="160"/>
      <c r="B24" s="159"/>
      <c r="C24" s="159"/>
      <c r="D24" s="159"/>
      <c r="E24" s="161"/>
      <c r="F24" s="162"/>
      <c r="G24" s="312"/>
      <c r="H24" s="313"/>
      <c r="I24" s="163"/>
    </row>
    <row r="25" spans="1:9" ht="12.75" customHeight="1" x14ac:dyDescent="0.25">
      <c r="A25" s="160"/>
      <c r="B25" s="159"/>
      <c r="C25" s="159"/>
      <c r="D25" s="159"/>
      <c r="E25" s="161"/>
      <c r="F25" s="162"/>
      <c r="G25" s="312"/>
      <c r="H25" s="313"/>
      <c r="I25" s="163"/>
    </row>
    <row r="26" spans="1:9" ht="12.75" customHeight="1" x14ac:dyDescent="0.25">
      <c r="A26" s="160"/>
      <c r="B26" s="159"/>
      <c r="C26" s="159"/>
      <c r="D26" s="159"/>
      <c r="E26" s="161"/>
      <c r="F26" s="162"/>
      <c r="G26" s="312"/>
      <c r="H26" s="313"/>
      <c r="I26" s="163"/>
    </row>
    <row r="27" spans="1:9" ht="12.75" customHeight="1" x14ac:dyDescent="0.25">
      <c r="A27" s="160"/>
      <c r="B27" s="159"/>
      <c r="C27" s="159"/>
      <c r="D27" s="159"/>
      <c r="E27" s="161"/>
      <c r="F27" s="162"/>
      <c r="G27" s="312"/>
      <c r="H27" s="313"/>
      <c r="I27" s="163"/>
    </row>
    <row r="28" spans="1:9" ht="12.75" customHeight="1" x14ac:dyDescent="0.25">
      <c r="A28" s="160"/>
      <c r="B28" s="159"/>
      <c r="C28" s="159"/>
      <c r="D28" s="159"/>
      <c r="E28" s="161"/>
      <c r="F28" s="162"/>
      <c r="G28" s="312"/>
      <c r="H28" s="313"/>
      <c r="I28" s="163"/>
    </row>
    <row r="29" spans="1:9" ht="12.75" customHeight="1" x14ac:dyDescent="0.25">
      <c r="A29" s="160"/>
      <c r="B29" s="159"/>
      <c r="C29" s="159"/>
      <c r="D29" s="159"/>
      <c r="E29" s="161"/>
      <c r="F29" s="162"/>
      <c r="G29" s="312"/>
      <c r="H29" s="313"/>
      <c r="I29" s="163"/>
    </row>
    <row r="30" spans="1:9" ht="12.75" customHeight="1" x14ac:dyDescent="0.25">
      <c r="A30" s="160"/>
      <c r="B30" s="159"/>
      <c r="C30" s="159"/>
      <c r="D30" s="159"/>
      <c r="E30" s="161"/>
      <c r="F30" s="162"/>
      <c r="G30" s="312"/>
      <c r="H30" s="313"/>
      <c r="I30" s="163"/>
    </row>
    <row r="31" spans="1:9" ht="12.75" customHeight="1" x14ac:dyDescent="0.25">
      <c r="A31" s="160"/>
      <c r="B31" s="159"/>
      <c r="C31" s="159"/>
      <c r="D31" s="159"/>
      <c r="E31" s="161"/>
      <c r="F31" s="162"/>
      <c r="G31" s="312"/>
      <c r="H31" s="313"/>
      <c r="I31" s="163"/>
    </row>
    <row r="32" spans="1:9" ht="12.75" customHeight="1" x14ac:dyDescent="0.25">
      <c r="A32" s="160"/>
      <c r="B32" s="159"/>
      <c r="C32" s="159"/>
      <c r="D32" s="159"/>
      <c r="E32" s="161"/>
      <c r="F32" s="162"/>
      <c r="G32" s="312"/>
      <c r="H32" s="313"/>
      <c r="I32" s="163"/>
    </row>
    <row r="33" spans="1:9" ht="12.75" customHeight="1" x14ac:dyDescent="0.25">
      <c r="A33" s="160"/>
      <c r="B33" s="159"/>
      <c r="C33" s="159"/>
      <c r="D33" s="159"/>
      <c r="E33" s="161"/>
      <c r="F33" s="162"/>
      <c r="G33" s="312"/>
      <c r="H33" s="313"/>
      <c r="I33" s="163"/>
    </row>
    <row r="34" spans="1:9" ht="12.75" customHeight="1" x14ac:dyDescent="0.25">
      <c r="A34" s="160"/>
      <c r="B34" s="159"/>
      <c r="C34" s="159"/>
      <c r="D34" s="159"/>
      <c r="E34" s="161"/>
      <c r="F34" s="162"/>
      <c r="G34" s="312"/>
      <c r="H34" s="313"/>
      <c r="I34" s="163"/>
    </row>
    <row r="35" spans="1:9" ht="12.75" customHeight="1" x14ac:dyDescent="0.25">
      <c r="A35" s="160"/>
      <c r="B35" s="159"/>
      <c r="C35" s="159"/>
      <c r="D35" s="159"/>
      <c r="E35" s="161"/>
      <c r="F35" s="162"/>
      <c r="G35" s="312"/>
      <c r="H35" s="313"/>
      <c r="I35" s="163"/>
    </row>
    <row r="36" spans="1:9" ht="12.75" customHeight="1" x14ac:dyDescent="0.25">
      <c r="A36" s="160"/>
      <c r="B36" s="159"/>
      <c r="C36" s="159"/>
      <c r="D36" s="159"/>
      <c r="E36" s="161"/>
      <c r="F36" s="162"/>
      <c r="G36" s="312"/>
      <c r="H36" s="313"/>
      <c r="I36" s="163"/>
    </row>
    <row r="37" spans="1:9" ht="12.75" customHeight="1" x14ac:dyDescent="0.25">
      <c r="A37" s="160"/>
      <c r="B37" s="159"/>
      <c r="C37" s="159"/>
      <c r="D37" s="159"/>
      <c r="E37" s="161"/>
      <c r="F37" s="162"/>
      <c r="G37" s="312"/>
      <c r="H37" s="313"/>
      <c r="I37" s="163"/>
    </row>
    <row r="38" spans="1:9" ht="12.75" customHeight="1" x14ac:dyDescent="0.25">
      <c r="A38" s="160"/>
      <c r="B38" s="159"/>
      <c r="C38" s="159"/>
      <c r="D38" s="159"/>
      <c r="E38" s="161"/>
      <c r="F38" s="162"/>
      <c r="G38" s="312"/>
      <c r="H38" s="313"/>
      <c r="I38" s="163"/>
    </row>
    <row r="39" spans="1:9" ht="12.75" customHeight="1" x14ac:dyDescent="0.25">
      <c r="A39" s="160"/>
      <c r="B39" s="159"/>
      <c r="C39" s="159"/>
      <c r="D39" s="159"/>
      <c r="E39" s="161"/>
      <c r="F39" s="162"/>
      <c r="G39" s="312"/>
      <c r="H39" s="313"/>
      <c r="I39" s="163"/>
    </row>
    <row r="40" spans="1:9" ht="12.75" customHeight="1" x14ac:dyDescent="0.25">
      <c r="A40" s="160"/>
      <c r="B40" s="159"/>
      <c r="C40" s="159"/>
      <c r="D40" s="159"/>
      <c r="E40" s="161"/>
      <c r="F40" s="162"/>
      <c r="G40" s="312"/>
      <c r="H40" s="313"/>
      <c r="I40" s="163"/>
    </row>
    <row r="41" spans="1:9" ht="12.75" customHeight="1" x14ac:dyDescent="0.25">
      <c r="A41" s="160"/>
      <c r="B41" s="159"/>
      <c r="C41" s="159"/>
      <c r="D41" s="159"/>
      <c r="E41" s="161"/>
      <c r="F41" s="162"/>
      <c r="G41" s="312"/>
      <c r="H41" s="313"/>
      <c r="I41" s="163"/>
    </row>
    <row r="42" spans="1:9" ht="12.75" customHeight="1" x14ac:dyDescent="0.25">
      <c r="A42" s="160"/>
      <c r="B42" s="159"/>
      <c r="C42" s="159"/>
      <c r="D42" s="159"/>
      <c r="E42" s="161"/>
      <c r="F42" s="162"/>
      <c r="G42" s="312"/>
      <c r="H42" s="313"/>
      <c r="I42" s="163"/>
    </row>
    <row r="43" spans="1:9" ht="12.75" customHeight="1" x14ac:dyDescent="0.25">
      <c r="A43" s="160"/>
      <c r="B43" s="159"/>
      <c r="C43" s="159"/>
      <c r="D43" s="159"/>
      <c r="E43" s="161"/>
      <c r="F43" s="162"/>
      <c r="G43" s="312"/>
      <c r="H43" s="313"/>
      <c r="I43" s="163"/>
    </row>
    <row r="44" spans="1:9" ht="12.75" customHeight="1" x14ac:dyDescent="0.25">
      <c r="A44" s="160"/>
      <c r="B44" s="159"/>
      <c r="C44" s="159"/>
      <c r="D44" s="159"/>
      <c r="E44" s="161"/>
      <c r="F44" s="162"/>
      <c r="G44" s="312"/>
      <c r="H44" s="313"/>
      <c r="I44" s="163"/>
    </row>
    <row r="45" spans="1:9" ht="12.75" customHeight="1" x14ac:dyDescent="0.25">
      <c r="A45" s="160"/>
      <c r="B45" s="159"/>
      <c r="C45" s="159"/>
      <c r="D45" s="159"/>
      <c r="E45" s="161"/>
      <c r="F45" s="162"/>
      <c r="G45" s="312"/>
      <c r="H45" s="313"/>
      <c r="I45" s="163"/>
    </row>
    <row r="46" spans="1:9" ht="12.75" customHeight="1" x14ac:dyDescent="0.25">
      <c r="A46" s="160"/>
      <c r="B46" s="159"/>
      <c r="C46" s="159"/>
      <c r="D46" s="159"/>
      <c r="E46" s="161"/>
      <c r="F46" s="162"/>
      <c r="G46" s="312"/>
      <c r="H46" s="313"/>
      <c r="I46" s="163"/>
    </row>
    <row r="47" spans="1:9" ht="12.75" customHeight="1" x14ac:dyDescent="0.25">
      <c r="A47" s="160"/>
      <c r="B47" s="159"/>
      <c r="C47" s="159"/>
      <c r="D47" s="159"/>
      <c r="E47" s="161"/>
      <c r="F47" s="162"/>
      <c r="G47" s="312"/>
      <c r="H47" s="313"/>
      <c r="I47" s="163"/>
    </row>
    <row r="48" spans="1:9" ht="12.75" customHeight="1" x14ac:dyDescent="0.25">
      <c r="A48" s="160"/>
      <c r="B48" s="159"/>
      <c r="C48" s="159"/>
      <c r="D48" s="159"/>
      <c r="E48" s="161"/>
      <c r="F48" s="162"/>
      <c r="G48" s="312"/>
      <c r="H48" s="313"/>
      <c r="I48" s="163"/>
    </row>
    <row r="49" spans="1:9" ht="12.75" customHeight="1" x14ac:dyDescent="0.25">
      <c r="A49" s="160"/>
      <c r="B49" s="159"/>
      <c r="C49" s="159"/>
      <c r="D49" s="159"/>
      <c r="E49" s="161"/>
      <c r="F49" s="162"/>
      <c r="G49" s="312"/>
      <c r="H49" s="313"/>
      <c r="I49" s="163"/>
    </row>
    <row r="50" spans="1:9" ht="12.75" customHeight="1" x14ac:dyDescent="0.25">
      <c r="A50" s="160"/>
      <c r="B50" s="159"/>
      <c r="C50" s="159"/>
      <c r="D50" s="159"/>
      <c r="E50" s="161"/>
      <c r="F50" s="162"/>
      <c r="G50" s="312"/>
      <c r="H50" s="313"/>
      <c r="I50" s="163"/>
    </row>
    <row r="51" spans="1:9" ht="12.75" customHeight="1" x14ac:dyDescent="0.25">
      <c r="A51" s="160"/>
      <c r="B51" s="159"/>
      <c r="C51" s="159"/>
      <c r="D51" s="159"/>
      <c r="E51" s="161"/>
      <c r="F51" s="162"/>
      <c r="G51" s="312"/>
      <c r="H51" s="313"/>
      <c r="I51" s="163"/>
    </row>
    <row r="52" spans="1:9" ht="12.75" customHeight="1" x14ac:dyDescent="0.25">
      <c r="A52" s="160"/>
      <c r="B52" s="159"/>
      <c r="C52" s="159"/>
      <c r="D52" s="159"/>
      <c r="E52" s="161"/>
      <c r="F52" s="162"/>
      <c r="G52" s="312"/>
      <c r="H52" s="313"/>
      <c r="I52" s="163"/>
    </row>
    <row r="53" spans="1:9" ht="12.75" customHeight="1" x14ac:dyDescent="0.25">
      <c r="A53" s="160"/>
      <c r="B53" s="159"/>
      <c r="C53" s="159"/>
      <c r="D53" s="159"/>
      <c r="E53" s="161"/>
      <c r="F53" s="162"/>
      <c r="G53" s="312"/>
      <c r="H53" s="313"/>
      <c r="I53" s="163"/>
    </row>
    <row r="54" spans="1:9" ht="12.75" customHeight="1" x14ac:dyDescent="0.25">
      <c r="A54" s="160"/>
      <c r="B54" s="159"/>
      <c r="C54" s="159"/>
      <c r="D54" s="159"/>
      <c r="E54" s="161"/>
      <c r="F54" s="162"/>
      <c r="G54" s="312"/>
      <c r="H54" s="313"/>
      <c r="I54" s="163"/>
    </row>
    <row r="55" spans="1:9" ht="12.75" customHeight="1" x14ac:dyDescent="0.25">
      <c r="A55" s="160"/>
      <c r="B55" s="159"/>
      <c r="C55" s="159"/>
      <c r="D55" s="159"/>
      <c r="E55" s="161"/>
      <c r="F55" s="162"/>
      <c r="G55" s="312"/>
      <c r="H55" s="313"/>
      <c r="I55" s="163"/>
    </row>
    <row r="56" spans="1:9" ht="12.75" customHeight="1" x14ac:dyDescent="0.25">
      <c r="A56" s="160"/>
      <c r="B56" s="159"/>
      <c r="C56" s="159"/>
      <c r="D56" s="159"/>
      <c r="E56" s="161"/>
      <c r="F56" s="162"/>
      <c r="G56" s="312"/>
      <c r="H56" s="313"/>
      <c r="I56" s="163"/>
    </row>
    <row r="57" spans="1:9" ht="12.75" customHeight="1" x14ac:dyDescent="0.25">
      <c r="A57" s="160"/>
      <c r="B57" s="159"/>
      <c r="C57" s="159"/>
      <c r="D57" s="159"/>
      <c r="E57" s="161"/>
      <c r="F57" s="162"/>
      <c r="G57" s="312"/>
      <c r="H57" s="313"/>
      <c r="I57" s="163"/>
    </row>
    <row r="58" spans="1:9" ht="12.75" customHeight="1" x14ac:dyDescent="0.25">
      <c r="A58" s="160"/>
      <c r="B58" s="159"/>
      <c r="C58" s="159"/>
      <c r="D58" s="159"/>
      <c r="E58" s="161"/>
      <c r="F58" s="162"/>
      <c r="G58" s="312"/>
      <c r="H58" s="313"/>
      <c r="I58" s="163"/>
    </row>
    <row r="59" spans="1:9" ht="12.75" customHeight="1" x14ac:dyDescent="0.25">
      <c r="A59" s="160"/>
      <c r="B59" s="159"/>
      <c r="C59" s="159"/>
      <c r="D59" s="159"/>
      <c r="E59" s="161"/>
      <c r="F59" s="162"/>
      <c r="G59" s="312"/>
      <c r="H59" s="313"/>
      <c r="I59" s="163"/>
    </row>
    <row r="60" spans="1:9" ht="12.75" customHeight="1" x14ac:dyDescent="0.25">
      <c r="A60" s="160"/>
      <c r="B60" s="159"/>
      <c r="C60" s="159"/>
      <c r="D60" s="159"/>
      <c r="E60" s="161"/>
      <c r="F60" s="162"/>
      <c r="G60" s="312"/>
      <c r="H60" s="313"/>
      <c r="I60" s="163"/>
    </row>
    <row r="61" spans="1:9" ht="12.75" customHeight="1" x14ac:dyDescent="0.25">
      <c r="A61" s="160"/>
      <c r="B61" s="159"/>
      <c r="C61" s="159"/>
      <c r="D61" s="159"/>
      <c r="E61" s="161"/>
      <c r="F61" s="162"/>
      <c r="G61" s="312"/>
      <c r="H61" s="313"/>
      <c r="I61" s="163"/>
    </row>
    <row r="62" spans="1:9" ht="12.75" customHeight="1" x14ac:dyDescent="0.25">
      <c r="A62" s="160"/>
      <c r="B62" s="159"/>
      <c r="C62" s="159"/>
      <c r="D62" s="159"/>
      <c r="E62" s="161"/>
      <c r="F62" s="162"/>
      <c r="G62" s="312"/>
      <c r="H62" s="313"/>
      <c r="I62" s="163"/>
    </row>
    <row r="63" spans="1:9" ht="12.75" customHeight="1" x14ac:dyDescent="0.25">
      <c r="A63" s="160"/>
      <c r="B63" s="159"/>
      <c r="C63" s="159"/>
      <c r="D63" s="159"/>
      <c r="E63" s="161"/>
      <c r="F63" s="162"/>
      <c r="G63" s="312"/>
      <c r="H63" s="313"/>
      <c r="I63" s="163"/>
    </row>
    <row r="64" spans="1:9" ht="12.75" customHeight="1" x14ac:dyDescent="0.25">
      <c r="A64" s="160"/>
      <c r="B64" s="159"/>
      <c r="C64" s="159"/>
      <c r="D64" s="159"/>
      <c r="E64" s="161"/>
      <c r="F64" s="162"/>
      <c r="G64" s="312"/>
      <c r="H64" s="313"/>
      <c r="I64" s="163"/>
    </row>
    <row r="65" spans="1:9" ht="12.75" customHeight="1" x14ac:dyDescent="0.25">
      <c r="A65" s="160"/>
      <c r="B65" s="159"/>
      <c r="C65" s="159"/>
      <c r="D65" s="159"/>
      <c r="E65" s="161"/>
      <c r="F65" s="162"/>
      <c r="G65" s="312"/>
      <c r="H65" s="313"/>
      <c r="I65" s="163"/>
    </row>
    <row r="66" spans="1:9" ht="12.75" customHeight="1" x14ac:dyDescent="0.25">
      <c r="A66" s="160"/>
      <c r="B66" s="159"/>
      <c r="C66" s="159"/>
      <c r="D66" s="159"/>
      <c r="E66" s="161"/>
      <c r="F66" s="162"/>
      <c r="G66" s="312"/>
      <c r="H66" s="313"/>
      <c r="I66" s="163"/>
    </row>
    <row r="67" spans="1:9" ht="12.75" customHeight="1" x14ac:dyDescent="0.25">
      <c r="A67" s="160"/>
      <c r="B67" s="159"/>
      <c r="C67" s="159"/>
      <c r="D67" s="159"/>
      <c r="E67" s="161"/>
      <c r="F67" s="162"/>
      <c r="G67" s="312"/>
      <c r="H67" s="313"/>
      <c r="I67" s="163"/>
    </row>
    <row r="68" spans="1:9" ht="12.75" customHeight="1" x14ac:dyDescent="0.25">
      <c r="A68" s="160"/>
      <c r="B68" s="159"/>
      <c r="C68" s="159"/>
      <c r="D68" s="159"/>
      <c r="E68" s="161"/>
      <c r="F68" s="162"/>
      <c r="G68" s="312"/>
      <c r="H68" s="313"/>
      <c r="I68" s="163"/>
    </row>
    <row r="69" spans="1:9" ht="12.75" customHeight="1" x14ac:dyDescent="0.25">
      <c r="A69" s="160"/>
      <c r="B69" s="159"/>
      <c r="C69" s="159"/>
      <c r="D69" s="159"/>
      <c r="E69" s="161"/>
      <c r="F69" s="162"/>
      <c r="G69" s="312"/>
      <c r="H69" s="313"/>
      <c r="I69" s="163"/>
    </row>
    <row r="70" spans="1:9" ht="12.75" customHeight="1" x14ac:dyDescent="0.25">
      <c r="A70" s="160"/>
      <c r="B70" s="159"/>
      <c r="C70" s="159"/>
      <c r="D70" s="159"/>
      <c r="E70" s="161"/>
      <c r="F70" s="162"/>
      <c r="G70" s="312"/>
      <c r="H70" s="313"/>
      <c r="I70" s="163"/>
    </row>
    <row r="71" spans="1:9" ht="12.75" customHeight="1" x14ac:dyDescent="0.25">
      <c r="A71" s="160"/>
      <c r="B71" s="159"/>
      <c r="C71" s="159"/>
      <c r="D71" s="159"/>
      <c r="E71" s="161"/>
      <c r="F71" s="162"/>
      <c r="G71" s="312"/>
      <c r="H71" s="313"/>
      <c r="I71" s="163"/>
    </row>
    <row r="72" spans="1:9" ht="12.75" customHeight="1" x14ac:dyDescent="0.25">
      <c r="A72" s="160"/>
      <c r="B72" s="159"/>
      <c r="C72" s="159"/>
      <c r="D72" s="159"/>
      <c r="E72" s="161"/>
      <c r="F72" s="162"/>
      <c r="G72" s="312"/>
      <c r="H72" s="313"/>
      <c r="I72" s="163"/>
    </row>
    <row r="73" spans="1:9" ht="12.75" customHeight="1" x14ac:dyDescent="0.25">
      <c r="A73" s="160"/>
      <c r="B73" s="159"/>
      <c r="C73" s="159"/>
      <c r="D73" s="159"/>
      <c r="E73" s="161"/>
      <c r="F73" s="162"/>
      <c r="G73" s="312"/>
      <c r="H73" s="313"/>
      <c r="I73" s="163"/>
    </row>
    <row r="74" spans="1:9" ht="12.75" customHeight="1" x14ac:dyDescent="0.25">
      <c r="A74" s="160"/>
      <c r="B74" s="159"/>
      <c r="C74" s="159"/>
      <c r="D74" s="159"/>
      <c r="E74" s="161"/>
      <c r="F74" s="162"/>
      <c r="G74" s="312"/>
      <c r="H74" s="313"/>
      <c r="I74" s="163"/>
    </row>
    <row r="75" spans="1:9" ht="12.75" customHeight="1" x14ac:dyDescent="0.25">
      <c r="A75" s="160"/>
      <c r="B75" s="159"/>
      <c r="C75" s="159"/>
      <c r="D75" s="159"/>
      <c r="E75" s="161"/>
      <c r="F75" s="162"/>
      <c r="G75" s="312"/>
      <c r="H75" s="313"/>
      <c r="I75" s="163"/>
    </row>
    <row r="76" spans="1:9" ht="12.75" customHeight="1" x14ac:dyDescent="0.25">
      <c r="A76" s="160"/>
      <c r="B76" s="159"/>
      <c r="C76" s="159"/>
      <c r="D76" s="159"/>
      <c r="E76" s="161"/>
      <c r="F76" s="162"/>
      <c r="G76" s="312"/>
      <c r="H76" s="313"/>
      <c r="I76" s="163"/>
    </row>
    <row r="77" spans="1:9" ht="12.75" customHeight="1" x14ac:dyDescent="0.25">
      <c r="A77" s="160"/>
      <c r="B77" s="159"/>
      <c r="C77" s="159"/>
      <c r="D77" s="159"/>
      <c r="E77" s="161"/>
      <c r="F77" s="162"/>
      <c r="G77" s="312"/>
      <c r="H77" s="313"/>
      <c r="I77" s="163"/>
    </row>
    <row r="78" spans="1:9" ht="12.75" customHeight="1" x14ac:dyDescent="0.25">
      <c r="A78" s="160"/>
      <c r="B78" s="159"/>
      <c r="C78" s="159"/>
      <c r="D78" s="159"/>
      <c r="E78" s="161"/>
      <c r="F78" s="162"/>
      <c r="G78" s="312"/>
      <c r="H78" s="313"/>
      <c r="I78" s="163"/>
    </row>
    <row r="79" spans="1:9" ht="12.75" customHeight="1" x14ac:dyDescent="0.25">
      <c r="A79" s="160"/>
      <c r="B79" s="159"/>
      <c r="C79" s="159"/>
      <c r="D79" s="159"/>
      <c r="E79" s="161"/>
      <c r="F79" s="162"/>
      <c r="G79" s="312"/>
      <c r="H79" s="313"/>
      <c r="I79" s="163"/>
    </row>
    <row r="80" spans="1:9" ht="12.75" customHeight="1" x14ac:dyDescent="0.25">
      <c r="A80" s="160"/>
      <c r="B80" s="159"/>
      <c r="C80" s="159"/>
      <c r="D80" s="159"/>
      <c r="E80" s="161"/>
      <c r="F80" s="162"/>
      <c r="G80" s="312"/>
      <c r="H80" s="313"/>
      <c r="I80" s="163"/>
    </row>
    <row r="81" spans="1:9" ht="12.75" customHeight="1" x14ac:dyDescent="0.25">
      <c r="A81" s="160"/>
      <c r="B81" s="159"/>
      <c r="C81" s="159"/>
      <c r="D81" s="159"/>
      <c r="E81" s="161"/>
      <c r="F81" s="162"/>
      <c r="G81" s="312"/>
      <c r="H81" s="313"/>
      <c r="I81" s="163"/>
    </row>
    <row r="82" spans="1:9" ht="12.75" customHeight="1" x14ac:dyDescent="0.25">
      <c r="A82" s="160"/>
      <c r="B82" s="159"/>
      <c r="C82" s="159"/>
      <c r="D82" s="159"/>
      <c r="E82" s="161"/>
      <c r="F82" s="162"/>
      <c r="G82" s="312"/>
      <c r="H82" s="313"/>
      <c r="I82" s="163"/>
    </row>
    <row r="83" spans="1:9" ht="12.75" customHeight="1" x14ac:dyDescent="0.25">
      <c r="A83" s="160"/>
      <c r="B83" s="159"/>
      <c r="C83" s="159"/>
      <c r="D83" s="159"/>
      <c r="E83" s="161"/>
      <c r="F83" s="162"/>
      <c r="G83" s="312"/>
      <c r="H83" s="313"/>
      <c r="I83" s="163"/>
    </row>
    <row r="84" spans="1:9" ht="12.75" customHeight="1" x14ac:dyDescent="0.25">
      <c r="A84" s="160"/>
      <c r="B84" s="159"/>
      <c r="C84" s="159"/>
      <c r="D84" s="159"/>
      <c r="E84" s="161"/>
      <c r="F84" s="162"/>
      <c r="G84" s="312"/>
      <c r="H84" s="313"/>
      <c r="I84" s="163"/>
    </row>
    <row r="85" spans="1:9" ht="12.75" customHeight="1" x14ac:dyDescent="0.25">
      <c r="A85" s="160"/>
      <c r="B85" s="159"/>
      <c r="C85" s="159"/>
      <c r="D85" s="159"/>
      <c r="E85" s="161"/>
      <c r="F85" s="162"/>
      <c r="G85" s="312"/>
      <c r="H85" s="313"/>
      <c r="I85" s="163"/>
    </row>
    <row r="86" spans="1:9" ht="12.75" customHeight="1" x14ac:dyDescent="0.25">
      <c r="A86" s="160"/>
      <c r="B86" s="159"/>
      <c r="C86" s="159"/>
      <c r="D86" s="159"/>
      <c r="E86" s="161"/>
      <c r="F86" s="162"/>
      <c r="G86" s="312"/>
      <c r="H86" s="313"/>
      <c r="I86" s="163"/>
    </row>
    <row r="87" spans="1:9" ht="12.75" customHeight="1" x14ac:dyDescent="0.25">
      <c r="A87" s="160"/>
      <c r="B87" s="159"/>
      <c r="C87" s="159"/>
      <c r="D87" s="159"/>
      <c r="E87" s="161"/>
      <c r="F87" s="162"/>
      <c r="G87" s="312"/>
      <c r="H87" s="313"/>
      <c r="I87" s="163"/>
    </row>
    <row r="88" spans="1:9" ht="12.75" customHeight="1" x14ac:dyDescent="0.25">
      <c r="A88" s="160"/>
      <c r="B88" s="159"/>
      <c r="C88" s="159"/>
      <c r="D88" s="159"/>
      <c r="E88" s="161"/>
      <c r="F88" s="162"/>
      <c r="G88" s="312"/>
      <c r="H88" s="313"/>
      <c r="I88" s="163"/>
    </row>
    <row r="89" spans="1:9" ht="12.75" customHeight="1" x14ac:dyDescent="0.25">
      <c r="A89" s="160"/>
      <c r="B89" s="159"/>
      <c r="C89" s="159"/>
      <c r="D89" s="159"/>
      <c r="E89" s="161"/>
      <c r="F89" s="162"/>
      <c r="G89" s="312"/>
      <c r="H89" s="313"/>
      <c r="I89" s="163"/>
    </row>
    <row r="90" spans="1:9" ht="12.75" customHeight="1" x14ac:dyDescent="0.25">
      <c r="A90" s="160"/>
      <c r="B90" s="159"/>
      <c r="C90" s="159"/>
      <c r="D90" s="159"/>
      <c r="E90" s="161"/>
      <c r="F90" s="162"/>
      <c r="G90" s="312"/>
      <c r="H90" s="313"/>
      <c r="I90" s="163"/>
    </row>
    <row r="91" spans="1:9" ht="12.75" customHeight="1" x14ac:dyDescent="0.25">
      <c r="A91" s="160"/>
      <c r="B91" s="159"/>
      <c r="C91" s="159"/>
      <c r="D91" s="159"/>
      <c r="E91" s="161"/>
      <c r="F91" s="162"/>
      <c r="G91" s="312"/>
      <c r="H91" s="313"/>
      <c r="I91" s="163"/>
    </row>
    <row r="92" spans="1:9" ht="12.75" customHeight="1" x14ac:dyDescent="0.25">
      <c r="A92" s="160"/>
      <c r="B92" s="159"/>
      <c r="C92" s="159"/>
      <c r="D92" s="159"/>
      <c r="E92" s="161"/>
      <c r="F92" s="162"/>
      <c r="G92" s="312"/>
      <c r="H92" s="313"/>
      <c r="I92" s="163"/>
    </row>
    <row r="93" spans="1:9" ht="12.75" customHeight="1" x14ac:dyDescent="0.25">
      <c r="A93" s="160"/>
      <c r="B93" s="159"/>
      <c r="C93" s="159"/>
      <c r="D93" s="159"/>
      <c r="E93" s="161"/>
      <c r="F93" s="162"/>
      <c r="G93" s="312"/>
      <c r="H93" s="313"/>
      <c r="I93" s="163"/>
    </row>
    <row r="94" spans="1:9" ht="12.75" customHeight="1" x14ac:dyDescent="0.25">
      <c r="A94" s="160"/>
      <c r="B94" s="159"/>
      <c r="C94" s="159"/>
      <c r="D94" s="159"/>
      <c r="E94" s="161"/>
      <c r="F94" s="162"/>
      <c r="G94" s="312"/>
      <c r="H94" s="313"/>
      <c r="I94" s="163"/>
    </row>
    <row r="95" spans="1:9" ht="12.75" customHeight="1" x14ac:dyDescent="0.25">
      <c r="A95" s="160"/>
      <c r="B95" s="159"/>
      <c r="C95" s="159"/>
      <c r="D95" s="159"/>
      <c r="E95" s="161"/>
      <c r="F95" s="162"/>
      <c r="G95" s="312"/>
      <c r="H95" s="313"/>
      <c r="I95" s="163"/>
    </row>
    <row r="96" spans="1:9" ht="12.75" customHeight="1" x14ac:dyDescent="0.25">
      <c r="A96" s="160"/>
      <c r="B96" s="159"/>
      <c r="C96" s="159"/>
      <c r="D96" s="159"/>
      <c r="E96" s="161"/>
      <c r="F96" s="162"/>
      <c r="G96" s="312"/>
      <c r="H96" s="313"/>
      <c r="I96" s="163"/>
    </row>
    <row r="97" spans="1:9" ht="12.75" customHeight="1" x14ac:dyDescent="0.25">
      <c r="A97" s="160"/>
      <c r="B97" s="159"/>
      <c r="C97" s="159"/>
      <c r="D97" s="159"/>
      <c r="E97" s="161"/>
      <c r="F97" s="162"/>
      <c r="G97" s="312"/>
      <c r="H97" s="313"/>
      <c r="I97" s="163"/>
    </row>
    <row r="98" spans="1:9" ht="12.75" customHeight="1" x14ac:dyDescent="0.25">
      <c r="A98" s="160"/>
      <c r="B98" s="159"/>
      <c r="C98" s="159"/>
      <c r="D98" s="159"/>
      <c r="E98" s="161"/>
      <c r="F98" s="162"/>
      <c r="G98" s="312"/>
      <c r="H98" s="313"/>
      <c r="I98" s="163"/>
    </row>
    <row r="99" spans="1:9" ht="12.75" customHeight="1" x14ac:dyDescent="0.25">
      <c r="A99" s="160"/>
      <c r="B99" s="159"/>
      <c r="C99" s="159"/>
      <c r="D99" s="159"/>
      <c r="E99" s="161"/>
      <c r="F99" s="162"/>
      <c r="G99" s="312"/>
      <c r="H99" s="313"/>
      <c r="I99" s="163"/>
    </row>
    <row r="100" spans="1:9" ht="12.75" customHeight="1" x14ac:dyDescent="0.25">
      <c r="A100" s="160"/>
      <c r="B100" s="159"/>
      <c r="C100" s="159"/>
      <c r="D100" s="159"/>
      <c r="E100" s="161"/>
      <c r="F100" s="162"/>
      <c r="G100" s="312"/>
      <c r="H100" s="313"/>
      <c r="I100" s="163"/>
    </row>
    <row r="101" spans="1:9" ht="12.75" customHeight="1" x14ac:dyDescent="0.25">
      <c r="A101" s="160"/>
      <c r="B101" s="159"/>
      <c r="C101" s="159"/>
      <c r="D101" s="159"/>
      <c r="E101" s="161"/>
      <c r="F101" s="162"/>
      <c r="G101" s="312"/>
      <c r="H101" s="313"/>
      <c r="I101" s="163"/>
    </row>
    <row r="102" spans="1:9" ht="12.75" customHeight="1" x14ac:dyDescent="0.25">
      <c r="A102" s="160"/>
      <c r="B102" s="159"/>
      <c r="C102" s="159"/>
      <c r="D102" s="159"/>
      <c r="E102" s="161"/>
      <c r="F102" s="162"/>
      <c r="G102" s="312"/>
      <c r="H102" s="313"/>
      <c r="I102" s="163"/>
    </row>
    <row r="103" spans="1:9" ht="12.75" customHeight="1" x14ac:dyDescent="0.25">
      <c r="A103" s="160"/>
      <c r="B103" s="159"/>
      <c r="C103" s="159"/>
      <c r="D103" s="159"/>
      <c r="E103" s="161"/>
      <c r="F103" s="162"/>
      <c r="G103" s="312"/>
      <c r="H103" s="313"/>
      <c r="I103" s="163"/>
    </row>
    <row r="104" spans="1:9" ht="12.75" customHeight="1" x14ac:dyDescent="0.25">
      <c r="A104" s="160"/>
      <c r="B104" s="159"/>
      <c r="C104" s="159"/>
      <c r="D104" s="159"/>
      <c r="E104" s="161"/>
      <c r="F104" s="162"/>
      <c r="G104" s="312"/>
      <c r="H104" s="313"/>
      <c r="I104" s="163"/>
    </row>
    <row r="105" spans="1:9" ht="12.75" customHeight="1" x14ac:dyDescent="0.25">
      <c r="A105" s="160"/>
      <c r="B105" s="159"/>
      <c r="C105" s="159"/>
      <c r="D105" s="159"/>
      <c r="E105" s="161"/>
      <c r="F105" s="162"/>
      <c r="G105" s="312"/>
      <c r="H105" s="313"/>
      <c r="I105" s="163"/>
    </row>
    <row r="106" spans="1:9" ht="12.75" customHeight="1" x14ac:dyDescent="0.25">
      <c r="A106" s="160"/>
      <c r="B106" s="159"/>
      <c r="C106" s="159"/>
      <c r="D106" s="159"/>
      <c r="E106" s="161"/>
      <c r="F106" s="162"/>
      <c r="G106" s="312"/>
      <c r="H106" s="313"/>
      <c r="I106" s="163"/>
    </row>
    <row r="107" spans="1:9" ht="12.75" customHeight="1" x14ac:dyDescent="0.25">
      <c r="A107" s="160"/>
      <c r="B107" s="159"/>
      <c r="C107" s="159"/>
      <c r="D107" s="159"/>
      <c r="E107" s="161"/>
      <c r="F107" s="162"/>
      <c r="G107" s="312"/>
      <c r="H107" s="313"/>
      <c r="I107" s="163"/>
    </row>
    <row r="108" spans="1:9" ht="12.75" customHeight="1" x14ac:dyDescent="0.25">
      <c r="A108" s="160"/>
      <c r="B108" s="159"/>
      <c r="C108" s="159"/>
      <c r="D108" s="159"/>
      <c r="E108" s="161"/>
      <c r="F108" s="162"/>
      <c r="G108" s="312"/>
      <c r="H108" s="313"/>
      <c r="I108" s="163"/>
    </row>
    <row r="109" spans="1:9" ht="12.75" customHeight="1" x14ac:dyDescent="0.25">
      <c r="A109" s="160"/>
      <c r="B109" s="159"/>
      <c r="C109" s="159"/>
      <c r="D109" s="159"/>
      <c r="E109" s="161"/>
      <c r="F109" s="162"/>
      <c r="G109" s="312"/>
      <c r="H109" s="313"/>
      <c r="I109" s="163"/>
    </row>
    <row r="110" spans="1:9" ht="12.75" customHeight="1" x14ac:dyDescent="0.25">
      <c r="A110" s="160"/>
      <c r="B110" s="159"/>
      <c r="C110" s="159"/>
      <c r="D110" s="159"/>
      <c r="E110" s="161"/>
      <c r="F110" s="162"/>
      <c r="G110" s="312"/>
      <c r="H110" s="313"/>
      <c r="I110" s="163"/>
    </row>
    <row r="111" spans="1:9" ht="12.75" customHeight="1" x14ac:dyDescent="0.25">
      <c r="A111" s="160"/>
      <c r="B111" s="159"/>
      <c r="C111" s="159"/>
      <c r="D111" s="159"/>
      <c r="E111" s="161"/>
      <c r="F111" s="162"/>
      <c r="G111" s="312"/>
      <c r="H111" s="313"/>
      <c r="I111" s="163"/>
    </row>
    <row r="112" spans="1:9" ht="12.75" customHeight="1" x14ac:dyDescent="0.25">
      <c r="A112" s="160"/>
      <c r="B112" s="159"/>
      <c r="C112" s="159"/>
      <c r="D112" s="159"/>
      <c r="E112" s="161"/>
      <c r="F112" s="162"/>
      <c r="G112" s="312"/>
      <c r="H112" s="313"/>
      <c r="I112" s="163"/>
    </row>
    <row r="113" spans="1:9" ht="12.75" customHeight="1" x14ac:dyDescent="0.25">
      <c r="A113" s="160"/>
      <c r="B113" s="159"/>
      <c r="C113" s="159"/>
      <c r="D113" s="159"/>
      <c r="E113" s="161"/>
      <c r="F113" s="162"/>
      <c r="G113" s="312"/>
      <c r="H113" s="313"/>
      <c r="I113" s="163"/>
    </row>
    <row r="114" spans="1:9" ht="12.75" customHeight="1" x14ac:dyDescent="0.25">
      <c r="A114" s="160"/>
      <c r="B114" s="159"/>
      <c r="C114" s="159"/>
      <c r="D114" s="159"/>
      <c r="E114" s="161"/>
      <c r="F114" s="162"/>
      <c r="G114" s="312"/>
      <c r="H114" s="313"/>
      <c r="I114" s="163"/>
    </row>
    <row r="115" spans="1:9" ht="12.75" customHeight="1" x14ac:dyDescent="0.25">
      <c r="A115" s="160"/>
      <c r="B115" s="159"/>
      <c r="C115" s="159"/>
      <c r="D115" s="159"/>
      <c r="E115" s="161"/>
      <c r="F115" s="162"/>
      <c r="G115" s="312"/>
      <c r="H115" s="313"/>
      <c r="I115" s="163"/>
    </row>
    <row r="116" spans="1:9" ht="12.75" customHeight="1" x14ac:dyDescent="0.25">
      <c r="A116" s="160"/>
      <c r="B116" s="159"/>
      <c r="C116" s="159"/>
      <c r="D116" s="159"/>
      <c r="E116" s="161"/>
      <c r="F116" s="162"/>
      <c r="G116" s="312"/>
      <c r="H116" s="313"/>
      <c r="I116" s="163"/>
    </row>
    <row r="117" spans="1:9" ht="12.75" customHeight="1" x14ac:dyDescent="0.25">
      <c r="A117" s="160"/>
      <c r="B117" s="159"/>
      <c r="C117" s="159"/>
      <c r="D117" s="159"/>
      <c r="E117" s="161"/>
      <c r="F117" s="162"/>
      <c r="G117" s="312"/>
      <c r="H117" s="313"/>
      <c r="I117" s="163"/>
    </row>
    <row r="118" spans="1:9" ht="12.75" customHeight="1" x14ac:dyDescent="0.25">
      <c r="A118" s="160"/>
      <c r="B118" s="159"/>
      <c r="C118" s="159"/>
      <c r="D118" s="159"/>
      <c r="E118" s="161"/>
      <c r="F118" s="162"/>
      <c r="G118" s="312"/>
      <c r="H118" s="313"/>
      <c r="I118" s="163"/>
    </row>
    <row r="119" spans="1:9" ht="12.75" customHeight="1" x14ac:dyDescent="0.25">
      <c r="A119" s="160"/>
      <c r="B119" s="159"/>
      <c r="C119" s="159"/>
      <c r="D119" s="159"/>
      <c r="E119" s="161"/>
      <c r="F119" s="162"/>
      <c r="G119" s="312"/>
      <c r="H119" s="313"/>
      <c r="I119" s="163"/>
    </row>
    <row r="120" spans="1:9" ht="12.75" customHeight="1" x14ac:dyDescent="0.25">
      <c r="A120" s="160"/>
      <c r="B120" s="159"/>
      <c r="C120" s="159"/>
      <c r="D120" s="159"/>
      <c r="E120" s="161"/>
      <c r="F120" s="162"/>
      <c r="G120" s="312"/>
      <c r="H120" s="313"/>
      <c r="I120" s="163"/>
    </row>
    <row r="121" spans="1:9" ht="12.75" customHeight="1" x14ac:dyDescent="0.25">
      <c r="A121" s="160"/>
      <c r="B121" s="159"/>
      <c r="C121" s="159"/>
      <c r="D121" s="159"/>
      <c r="E121" s="161"/>
      <c r="F121" s="162"/>
      <c r="G121" s="312"/>
      <c r="H121" s="313"/>
      <c r="I121" s="163"/>
    </row>
    <row r="122" spans="1:9" ht="12.75" customHeight="1" x14ac:dyDescent="0.25">
      <c r="A122" s="160"/>
      <c r="B122" s="159"/>
      <c r="C122" s="159"/>
      <c r="D122" s="159"/>
      <c r="E122" s="161"/>
      <c r="F122" s="162"/>
      <c r="G122" s="312"/>
      <c r="H122" s="313"/>
      <c r="I122" s="163"/>
    </row>
    <row r="123" spans="1:9" ht="12.75" customHeight="1" x14ac:dyDescent="0.25">
      <c r="A123" s="160"/>
      <c r="B123" s="159"/>
      <c r="C123" s="159"/>
      <c r="D123" s="159"/>
      <c r="E123" s="161"/>
      <c r="F123" s="162"/>
      <c r="G123" s="312"/>
      <c r="H123" s="313"/>
      <c r="I123" s="163"/>
    </row>
    <row r="124" spans="1:9" ht="12.75" customHeight="1" x14ac:dyDescent="0.25">
      <c r="A124" s="160"/>
      <c r="B124" s="159"/>
      <c r="C124" s="159"/>
      <c r="D124" s="159"/>
      <c r="E124" s="161"/>
      <c r="F124" s="162"/>
      <c r="G124" s="312"/>
      <c r="H124" s="313"/>
      <c r="I124" s="163"/>
    </row>
    <row r="125" spans="1:9" ht="12.75" customHeight="1" x14ac:dyDescent="0.25">
      <c r="A125" s="160"/>
      <c r="B125" s="159"/>
      <c r="C125" s="159"/>
      <c r="D125" s="159"/>
      <c r="E125" s="161"/>
      <c r="F125" s="162"/>
      <c r="G125" s="312"/>
      <c r="H125" s="313"/>
      <c r="I125" s="163"/>
    </row>
    <row r="126" spans="1:9" ht="12.75" customHeight="1" x14ac:dyDescent="0.25">
      <c r="A126" s="160"/>
      <c r="B126" s="159"/>
      <c r="C126" s="159"/>
      <c r="D126" s="159"/>
      <c r="E126" s="161"/>
      <c r="F126" s="162"/>
      <c r="G126" s="312"/>
      <c r="H126" s="313"/>
      <c r="I126" s="163"/>
    </row>
    <row r="127" spans="1:9" ht="12.75" customHeight="1" x14ac:dyDescent="0.25">
      <c r="A127" s="160"/>
      <c r="B127" s="159"/>
      <c r="C127" s="159"/>
      <c r="D127" s="159"/>
      <c r="E127" s="161"/>
      <c r="F127" s="162"/>
      <c r="G127" s="312"/>
      <c r="H127" s="313"/>
      <c r="I127" s="163"/>
    </row>
    <row r="128" spans="1:9" ht="12.75" customHeight="1" x14ac:dyDescent="0.25">
      <c r="A128" s="160"/>
      <c r="B128" s="159"/>
      <c r="C128" s="159"/>
      <c r="D128" s="159"/>
      <c r="E128" s="161"/>
      <c r="F128" s="162"/>
      <c r="G128" s="312"/>
      <c r="H128" s="313"/>
      <c r="I128" s="163"/>
    </row>
    <row r="129" spans="1:9" ht="12.75" customHeight="1" x14ac:dyDescent="0.25">
      <c r="A129" s="160"/>
      <c r="B129" s="159"/>
      <c r="C129" s="159"/>
      <c r="D129" s="159"/>
      <c r="E129" s="161"/>
      <c r="F129" s="162"/>
      <c r="G129" s="312"/>
      <c r="H129" s="313"/>
      <c r="I129" s="163"/>
    </row>
    <row r="130" spans="1:9" ht="12.75" customHeight="1" x14ac:dyDescent="0.25">
      <c r="A130" s="160"/>
      <c r="B130" s="159"/>
      <c r="C130" s="159"/>
      <c r="D130" s="159"/>
      <c r="E130" s="161"/>
      <c r="F130" s="162"/>
      <c r="G130" s="312"/>
      <c r="H130" s="313"/>
      <c r="I130" s="163"/>
    </row>
    <row r="131" spans="1:9" ht="12.75" customHeight="1" x14ac:dyDescent="0.25">
      <c r="A131" s="160"/>
      <c r="B131" s="159"/>
      <c r="C131" s="159"/>
      <c r="D131" s="159"/>
      <c r="E131" s="161"/>
      <c r="F131" s="162"/>
      <c r="G131" s="312"/>
      <c r="H131" s="313"/>
      <c r="I131" s="163"/>
    </row>
    <row r="132" spans="1:9" ht="12.75" customHeight="1" x14ac:dyDescent="0.25">
      <c r="A132" s="160"/>
      <c r="B132" s="159"/>
      <c r="C132" s="159"/>
      <c r="D132" s="159"/>
      <c r="E132" s="161"/>
      <c r="F132" s="162"/>
      <c r="G132" s="312"/>
      <c r="H132" s="313"/>
      <c r="I132" s="163"/>
    </row>
    <row r="133" spans="1:9" ht="12.75" customHeight="1" x14ac:dyDescent="0.25">
      <c r="A133" s="160"/>
      <c r="B133" s="159"/>
      <c r="C133" s="159"/>
      <c r="D133" s="159"/>
      <c r="E133" s="161"/>
      <c r="F133" s="162"/>
      <c r="G133" s="312"/>
      <c r="H133" s="313"/>
      <c r="I133" s="163"/>
    </row>
    <row r="134" spans="1:9" ht="12.75" customHeight="1" x14ac:dyDescent="0.25">
      <c r="A134" s="160"/>
      <c r="B134" s="159"/>
      <c r="C134" s="159"/>
      <c r="D134" s="159"/>
      <c r="E134" s="161"/>
      <c r="F134" s="162"/>
      <c r="G134" s="312"/>
      <c r="H134" s="313"/>
      <c r="I134" s="163"/>
    </row>
    <row r="135" spans="1:9" ht="12.75" customHeight="1" x14ac:dyDescent="0.25">
      <c r="A135" s="160"/>
      <c r="B135" s="159"/>
      <c r="C135" s="159"/>
      <c r="D135" s="159"/>
      <c r="E135" s="161"/>
      <c r="F135" s="162"/>
      <c r="G135" s="312"/>
      <c r="H135" s="313"/>
      <c r="I135" s="163"/>
    </row>
    <row r="136" spans="1:9" ht="12.75" customHeight="1" x14ac:dyDescent="0.25">
      <c r="A136" s="160"/>
      <c r="B136" s="159"/>
      <c r="C136" s="159"/>
      <c r="D136" s="159"/>
      <c r="E136" s="161"/>
      <c r="F136" s="162"/>
      <c r="G136" s="312"/>
      <c r="H136" s="313"/>
      <c r="I136" s="163"/>
    </row>
    <row r="137" spans="1:9" ht="12.75" customHeight="1" x14ac:dyDescent="0.25">
      <c r="A137" s="160"/>
      <c r="B137" s="159"/>
      <c r="C137" s="159"/>
      <c r="D137" s="159"/>
      <c r="E137" s="161"/>
      <c r="F137" s="162"/>
      <c r="G137" s="312"/>
      <c r="H137" s="313"/>
      <c r="I137" s="163"/>
    </row>
    <row r="138" spans="1:9" ht="12.75" customHeight="1" x14ac:dyDescent="0.25">
      <c r="A138" s="160"/>
      <c r="B138" s="159"/>
      <c r="C138" s="159"/>
      <c r="D138" s="159"/>
      <c r="E138" s="161"/>
      <c r="F138" s="162"/>
      <c r="G138" s="312"/>
      <c r="H138" s="313"/>
      <c r="I138" s="163"/>
    </row>
    <row r="139" spans="1:9" ht="12.75" customHeight="1" x14ac:dyDescent="0.25">
      <c r="A139" s="160"/>
      <c r="B139" s="159"/>
      <c r="C139" s="159"/>
      <c r="D139" s="159"/>
      <c r="E139" s="161"/>
      <c r="F139" s="162"/>
      <c r="G139" s="312"/>
      <c r="H139" s="313"/>
      <c r="I139" s="163"/>
    </row>
    <row r="140" spans="1:9" ht="12.75" customHeight="1" x14ac:dyDescent="0.25">
      <c r="A140" s="160"/>
      <c r="B140" s="159"/>
      <c r="C140" s="159"/>
      <c r="D140" s="159"/>
      <c r="E140" s="161"/>
      <c r="F140" s="162"/>
      <c r="G140" s="312"/>
      <c r="H140" s="313"/>
      <c r="I140" s="163"/>
    </row>
    <row r="141" spans="1:9" ht="12.75" customHeight="1" x14ac:dyDescent="0.25">
      <c r="A141" s="160"/>
      <c r="B141" s="159"/>
      <c r="C141" s="159"/>
      <c r="D141" s="159"/>
      <c r="E141" s="161"/>
      <c r="F141" s="162"/>
      <c r="G141" s="312"/>
      <c r="H141" s="313"/>
      <c r="I141" s="163"/>
    </row>
    <row r="142" spans="1:9" ht="12.75" customHeight="1" x14ac:dyDescent="0.25">
      <c r="A142" s="160"/>
      <c r="B142" s="159"/>
      <c r="C142" s="159"/>
      <c r="D142" s="159"/>
      <c r="E142" s="161"/>
      <c r="F142" s="162"/>
      <c r="G142" s="312"/>
      <c r="H142" s="313"/>
      <c r="I142" s="163"/>
    </row>
    <row r="143" spans="1:9" ht="12.75" customHeight="1" x14ac:dyDescent="0.25">
      <c r="A143" s="160"/>
      <c r="B143" s="159"/>
      <c r="C143" s="159"/>
      <c r="D143" s="159"/>
      <c r="E143" s="161"/>
      <c r="F143" s="162"/>
      <c r="G143" s="312"/>
      <c r="H143" s="313"/>
      <c r="I143" s="163"/>
    </row>
    <row r="144" spans="1:9" ht="12.75" customHeight="1" x14ac:dyDescent="0.25">
      <c r="A144" s="160"/>
      <c r="B144" s="159"/>
      <c r="C144" s="159"/>
      <c r="D144" s="159"/>
      <c r="E144" s="161"/>
      <c r="F144" s="162"/>
      <c r="G144" s="312"/>
      <c r="H144" s="313"/>
      <c r="I144" s="163"/>
    </row>
    <row r="145" spans="1:9" ht="12.75" customHeight="1" x14ac:dyDescent="0.25">
      <c r="A145" s="160"/>
      <c r="B145" s="159"/>
      <c r="C145" s="159"/>
      <c r="D145" s="159"/>
      <c r="E145" s="161"/>
      <c r="F145" s="162"/>
      <c r="G145" s="312"/>
      <c r="H145" s="313"/>
      <c r="I145" s="163"/>
    </row>
    <row r="146" spans="1:9" ht="12.75" customHeight="1" x14ac:dyDescent="0.25">
      <c r="A146" s="160"/>
      <c r="B146" s="159"/>
      <c r="C146" s="159"/>
      <c r="D146" s="159"/>
      <c r="E146" s="161"/>
      <c r="F146" s="162"/>
      <c r="G146" s="312"/>
      <c r="H146" s="313"/>
      <c r="I146" s="163"/>
    </row>
    <row r="147" spans="1:9" ht="12.75" customHeight="1" x14ac:dyDescent="0.25">
      <c r="A147" s="160"/>
      <c r="B147" s="159"/>
      <c r="C147" s="159"/>
      <c r="D147" s="159"/>
      <c r="E147" s="161"/>
      <c r="F147" s="162"/>
      <c r="G147" s="312"/>
      <c r="H147" s="313"/>
      <c r="I147" s="163"/>
    </row>
    <row r="148" spans="1:9" ht="12.75" customHeight="1" x14ac:dyDescent="0.25">
      <c r="A148" s="160"/>
      <c r="B148" s="159"/>
      <c r="C148" s="159"/>
      <c r="D148" s="159"/>
      <c r="E148" s="161"/>
      <c r="F148" s="162"/>
      <c r="G148" s="312"/>
      <c r="H148" s="313"/>
      <c r="I148" s="163"/>
    </row>
    <row r="149" spans="1:9" ht="12.75" customHeight="1" x14ac:dyDescent="0.25">
      <c r="A149" s="160"/>
      <c r="B149" s="159"/>
      <c r="C149" s="159"/>
      <c r="D149" s="159"/>
      <c r="E149" s="161"/>
      <c r="F149" s="162"/>
      <c r="G149" s="312"/>
      <c r="H149" s="313"/>
      <c r="I149" s="163"/>
    </row>
    <row r="150" spans="1:9" ht="12.75" customHeight="1" x14ac:dyDescent="0.25">
      <c r="A150" s="160"/>
      <c r="B150" s="159"/>
      <c r="C150" s="159"/>
      <c r="D150" s="159"/>
      <c r="E150" s="161"/>
      <c r="F150" s="162"/>
      <c r="G150" s="312"/>
      <c r="H150" s="313"/>
      <c r="I150" s="163"/>
    </row>
    <row r="151" spans="1:9" ht="12.75" customHeight="1" x14ac:dyDescent="0.25">
      <c r="A151" s="160"/>
      <c r="B151" s="159"/>
      <c r="C151" s="159"/>
      <c r="D151" s="159"/>
      <c r="E151" s="161"/>
      <c r="F151" s="162"/>
      <c r="G151" s="312"/>
      <c r="H151" s="313"/>
      <c r="I151" s="163"/>
    </row>
    <row r="152" spans="1:9" ht="12.75" customHeight="1" x14ac:dyDescent="0.25">
      <c r="A152" s="160"/>
      <c r="B152" s="159"/>
      <c r="C152" s="159"/>
      <c r="D152" s="159"/>
      <c r="E152" s="161"/>
      <c r="F152" s="162"/>
      <c r="G152" s="312"/>
      <c r="H152" s="313"/>
      <c r="I152" s="163"/>
    </row>
    <row r="153" spans="1:9" ht="12.75" customHeight="1" x14ac:dyDescent="0.25">
      <c r="A153" s="160"/>
      <c r="B153" s="159"/>
      <c r="C153" s="159"/>
      <c r="D153" s="159"/>
      <c r="E153" s="161"/>
      <c r="F153" s="162"/>
      <c r="G153" s="312"/>
      <c r="H153" s="313"/>
      <c r="I153" s="163"/>
    </row>
    <row r="154" spans="1:9" ht="12.75" customHeight="1" x14ac:dyDescent="0.25">
      <c r="A154" s="160"/>
      <c r="B154" s="159"/>
      <c r="C154" s="159"/>
      <c r="D154" s="159"/>
      <c r="E154" s="161"/>
      <c r="F154" s="162"/>
      <c r="G154" s="312"/>
      <c r="H154" s="313"/>
      <c r="I154" s="163"/>
    </row>
    <row r="155" spans="1:9" ht="12.75" customHeight="1" x14ac:dyDescent="0.25">
      <c r="A155" s="160"/>
      <c r="B155" s="159"/>
      <c r="C155" s="159"/>
      <c r="D155" s="159"/>
      <c r="E155" s="161"/>
      <c r="F155" s="162"/>
      <c r="G155" s="312"/>
      <c r="H155" s="313"/>
      <c r="I155" s="163"/>
    </row>
    <row r="156" spans="1:9" ht="12.75" customHeight="1" x14ac:dyDescent="0.25">
      <c r="A156" s="160"/>
      <c r="B156" s="159"/>
      <c r="C156" s="159"/>
      <c r="D156" s="159"/>
      <c r="E156" s="161"/>
      <c r="F156" s="162"/>
      <c r="G156" s="312"/>
      <c r="H156" s="313"/>
      <c r="I156" s="163"/>
    </row>
    <row r="157" spans="1:9" ht="12.75" customHeight="1" x14ac:dyDescent="0.25">
      <c r="A157" s="160"/>
      <c r="B157" s="159"/>
      <c r="C157" s="159"/>
      <c r="D157" s="159"/>
      <c r="E157" s="161"/>
      <c r="F157" s="162"/>
      <c r="G157" s="312"/>
      <c r="H157" s="313"/>
      <c r="I157" s="163"/>
    </row>
    <row r="158" spans="1:9" ht="12.75" customHeight="1" x14ac:dyDescent="0.25">
      <c r="A158" s="160"/>
      <c r="B158" s="159"/>
      <c r="C158" s="159"/>
      <c r="D158" s="159"/>
      <c r="E158" s="161"/>
      <c r="F158" s="162"/>
      <c r="G158" s="312"/>
      <c r="H158" s="313"/>
      <c r="I158" s="163"/>
    </row>
    <row r="159" spans="1:9" ht="12.75" customHeight="1" x14ac:dyDescent="0.25">
      <c r="A159" s="160"/>
      <c r="B159" s="159"/>
      <c r="C159" s="159"/>
      <c r="D159" s="159"/>
      <c r="E159" s="161"/>
      <c r="F159" s="162"/>
      <c r="G159" s="312"/>
      <c r="H159" s="313"/>
      <c r="I159" s="163"/>
    </row>
    <row r="160" spans="1:9" ht="12.75" customHeight="1" x14ac:dyDescent="0.25">
      <c r="A160" s="160"/>
      <c r="B160" s="159"/>
      <c r="C160" s="159"/>
      <c r="D160" s="159"/>
      <c r="E160" s="161"/>
      <c r="F160" s="162"/>
      <c r="G160" s="312"/>
      <c r="H160" s="313"/>
      <c r="I160" s="163"/>
    </row>
    <row r="161" spans="1:9" ht="12.75" customHeight="1" x14ac:dyDescent="0.25">
      <c r="A161" s="160"/>
      <c r="B161" s="159"/>
      <c r="C161" s="159"/>
      <c r="D161" s="159"/>
      <c r="E161" s="161"/>
      <c r="F161" s="162"/>
      <c r="G161" s="312"/>
      <c r="H161" s="313"/>
      <c r="I161" s="163"/>
    </row>
    <row r="162" spans="1:9" ht="12.75" customHeight="1" x14ac:dyDescent="0.25">
      <c r="A162" s="160"/>
      <c r="B162" s="159"/>
      <c r="C162" s="159"/>
      <c r="D162" s="159"/>
      <c r="E162" s="161"/>
      <c r="F162" s="162"/>
      <c r="G162" s="312"/>
      <c r="H162" s="313"/>
      <c r="I162" s="163"/>
    </row>
    <row r="163" spans="1:9" ht="12.75" customHeight="1" x14ac:dyDescent="0.25">
      <c r="A163" s="160"/>
      <c r="B163" s="159"/>
      <c r="C163" s="159"/>
      <c r="D163" s="159"/>
      <c r="E163" s="161"/>
      <c r="F163" s="162"/>
      <c r="G163" s="312"/>
      <c r="H163" s="313"/>
      <c r="I163" s="163"/>
    </row>
    <row r="164" spans="1:9" ht="12.75" customHeight="1" x14ac:dyDescent="0.25">
      <c r="A164" s="160"/>
      <c r="B164" s="159"/>
      <c r="C164" s="159"/>
      <c r="D164" s="159"/>
      <c r="E164" s="161"/>
      <c r="F164" s="162"/>
      <c r="G164" s="312"/>
      <c r="H164" s="313"/>
      <c r="I164" s="163"/>
    </row>
    <row r="165" spans="1:9" ht="12.75" customHeight="1" x14ac:dyDescent="0.25">
      <c r="A165" s="160"/>
      <c r="B165" s="159"/>
      <c r="C165" s="159"/>
      <c r="D165" s="159"/>
      <c r="E165" s="161"/>
      <c r="F165" s="162"/>
      <c r="G165" s="312"/>
      <c r="H165" s="313"/>
      <c r="I165" s="163"/>
    </row>
    <row r="166" spans="1:9" ht="12.75" customHeight="1" x14ac:dyDescent="0.25">
      <c r="A166" s="160"/>
      <c r="B166" s="159"/>
      <c r="C166" s="159"/>
      <c r="D166" s="159"/>
      <c r="E166" s="161"/>
      <c r="F166" s="162"/>
      <c r="G166" s="312"/>
      <c r="H166" s="313"/>
      <c r="I166" s="163"/>
    </row>
    <row r="167" spans="1:9" ht="12.75" customHeight="1" x14ac:dyDescent="0.25">
      <c r="A167" s="160"/>
      <c r="B167" s="159"/>
      <c r="C167" s="159"/>
      <c r="D167" s="159"/>
      <c r="E167" s="161"/>
      <c r="F167" s="162"/>
      <c r="G167" s="312"/>
      <c r="H167" s="313"/>
      <c r="I167" s="163"/>
    </row>
    <row r="168" spans="1:9" ht="12.75" customHeight="1" x14ac:dyDescent="0.25">
      <c r="A168" s="160"/>
      <c r="B168" s="159"/>
      <c r="C168" s="159"/>
      <c r="D168" s="159"/>
      <c r="E168" s="161"/>
      <c r="F168" s="162"/>
      <c r="G168" s="312"/>
      <c r="H168" s="313"/>
      <c r="I168" s="163"/>
    </row>
    <row r="169" spans="1:9" ht="12.75" customHeight="1" x14ac:dyDescent="0.25">
      <c r="A169" s="160"/>
      <c r="B169" s="159"/>
      <c r="C169" s="159"/>
      <c r="D169" s="159"/>
      <c r="E169" s="161"/>
      <c r="F169" s="162"/>
      <c r="G169" s="312"/>
      <c r="H169" s="313"/>
      <c r="I169" s="163"/>
    </row>
    <row r="170" spans="1:9" ht="12.75" customHeight="1" x14ac:dyDescent="0.25">
      <c r="A170" s="160"/>
      <c r="B170" s="159"/>
      <c r="C170" s="159"/>
      <c r="D170" s="159"/>
      <c r="E170" s="161"/>
      <c r="F170" s="162"/>
      <c r="G170" s="312"/>
      <c r="H170" s="313"/>
      <c r="I170" s="163"/>
    </row>
    <row r="171" spans="1:9" ht="12.75" customHeight="1" x14ac:dyDescent="0.25">
      <c r="A171" s="160"/>
      <c r="B171" s="159"/>
      <c r="C171" s="159"/>
      <c r="D171" s="159"/>
      <c r="E171" s="161"/>
      <c r="F171" s="162"/>
      <c r="G171" s="312"/>
      <c r="H171" s="313"/>
      <c r="I171" s="163"/>
    </row>
    <row r="172" spans="1:9" ht="12.75" customHeight="1" x14ac:dyDescent="0.25">
      <c r="A172" s="160"/>
      <c r="B172" s="159"/>
      <c r="C172" s="159"/>
      <c r="D172" s="159"/>
      <c r="E172" s="161"/>
      <c r="F172" s="162"/>
      <c r="G172" s="312"/>
      <c r="H172" s="313"/>
      <c r="I172" s="163"/>
    </row>
    <row r="173" spans="1:9" ht="12.75" customHeight="1" x14ac:dyDescent="0.25">
      <c r="A173" s="160"/>
      <c r="B173" s="159"/>
      <c r="C173" s="159"/>
      <c r="D173" s="159"/>
      <c r="E173" s="161"/>
      <c r="F173" s="162"/>
      <c r="G173" s="312"/>
      <c r="H173" s="313"/>
      <c r="I173" s="163"/>
    </row>
    <row r="174" spans="1:9" ht="12.75" customHeight="1" x14ac:dyDescent="0.25">
      <c r="A174" s="160"/>
      <c r="B174" s="159"/>
      <c r="C174" s="159"/>
      <c r="D174" s="159"/>
      <c r="E174" s="161"/>
      <c r="F174" s="162"/>
      <c r="G174" s="312"/>
      <c r="H174" s="313"/>
      <c r="I174" s="163"/>
    </row>
    <row r="175" spans="1:9" ht="12.75" customHeight="1" x14ac:dyDescent="0.25">
      <c r="A175" s="160"/>
      <c r="B175" s="159"/>
      <c r="C175" s="159"/>
      <c r="D175" s="159"/>
      <c r="E175" s="161"/>
      <c r="F175" s="162"/>
      <c r="G175" s="312"/>
      <c r="H175" s="313"/>
      <c r="I175" s="163"/>
    </row>
    <row r="176" spans="1:9" ht="12.75" customHeight="1" x14ac:dyDescent="0.25">
      <c r="A176" s="160"/>
      <c r="B176" s="159"/>
      <c r="C176" s="159"/>
      <c r="D176" s="159"/>
      <c r="E176" s="161"/>
      <c r="F176" s="162"/>
      <c r="G176" s="312"/>
      <c r="H176" s="313"/>
      <c r="I176" s="163"/>
    </row>
    <row r="177" spans="1:9" ht="12.75" customHeight="1" x14ac:dyDescent="0.25">
      <c r="A177" s="160"/>
      <c r="B177" s="159"/>
      <c r="C177" s="159"/>
      <c r="D177" s="159"/>
      <c r="E177" s="161"/>
      <c r="F177" s="162"/>
      <c r="G177" s="312"/>
      <c r="H177" s="313"/>
      <c r="I177" s="163"/>
    </row>
    <row r="178" spans="1:9" ht="12.75" customHeight="1" x14ac:dyDescent="0.25">
      <c r="A178" s="160"/>
      <c r="B178" s="159"/>
      <c r="C178" s="159"/>
      <c r="D178" s="159"/>
      <c r="E178" s="161"/>
      <c r="F178" s="162"/>
      <c r="G178" s="312"/>
      <c r="H178" s="313"/>
      <c r="I178" s="163"/>
    </row>
    <row r="179" spans="1:9" ht="12.75" customHeight="1" x14ac:dyDescent="0.25">
      <c r="A179" s="160"/>
      <c r="B179" s="159"/>
      <c r="C179" s="159"/>
      <c r="D179" s="159"/>
      <c r="E179" s="161"/>
      <c r="F179" s="162"/>
      <c r="G179" s="312"/>
      <c r="H179" s="313"/>
      <c r="I179" s="163"/>
    </row>
    <row r="180" spans="1:9" ht="12.75" customHeight="1" x14ac:dyDescent="0.25">
      <c r="A180" s="160"/>
      <c r="B180" s="159"/>
      <c r="C180" s="159"/>
      <c r="D180" s="159"/>
      <c r="E180" s="161"/>
      <c r="F180" s="162"/>
      <c r="G180" s="312"/>
      <c r="H180" s="313"/>
      <c r="I180" s="163"/>
    </row>
    <row r="181" spans="1:9" ht="12.75" customHeight="1" x14ac:dyDescent="0.25">
      <c r="A181" s="160"/>
      <c r="B181" s="159"/>
      <c r="C181" s="159"/>
      <c r="D181" s="159"/>
      <c r="E181" s="161"/>
      <c r="F181" s="162"/>
      <c r="G181" s="312"/>
      <c r="H181" s="313"/>
      <c r="I181" s="163"/>
    </row>
    <row r="182" spans="1:9" ht="12.75" customHeight="1" x14ac:dyDescent="0.25">
      <c r="A182" s="160"/>
      <c r="B182" s="159"/>
      <c r="C182" s="159"/>
      <c r="D182" s="159"/>
      <c r="E182" s="161"/>
      <c r="F182" s="162"/>
      <c r="G182" s="312"/>
      <c r="H182" s="313"/>
      <c r="I182" s="163"/>
    </row>
    <row r="183" spans="1:9" ht="12.75" customHeight="1" x14ac:dyDescent="0.25">
      <c r="A183" s="160"/>
      <c r="B183" s="159"/>
      <c r="C183" s="159"/>
      <c r="D183" s="159"/>
      <c r="E183" s="161"/>
      <c r="F183" s="162"/>
      <c r="G183" s="312"/>
      <c r="H183" s="313"/>
      <c r="I183" s="163"/>
    </row>
    <row r="184" spans="1:9" ht="12.75" customHeight="1" x14ac:dyDescent="0.25">
      <c r="A184" s="160"/>
      <c r="B184" s="159"/>
      <c r="C184" s="159"/>
      <c r="D184" s="159"/>
      <c r="E184" s="161"/>
      <c r="F184" s="162"/>
      <c r="G184" s="312"/>
      <c r="H184" s="313"/>
      <c r="I184" s="163"/>
    </row>
    <row r="185" spans="1:9" ht="12.75" customHeight="1" x14ac:dyDescent="0.25">
      <c r="A185" s="160"/>
      <c r="B185" s="159"/>
      <c r="C185" s="159"/>
      <c r="D185" s="159"/>
      <c r="E185" s="161"/>
      <c r="F185" s="162"/>
      <c r="G185" s="312"/>
      <c r="H185" s="313"/>
      <c r="I185" s="163"/>
    </row>
    <row r="186" spans="1:9" ht="12.75" customHeight="1" x14ac:dyDescent="0.25">
      <c r="A186" s="160"/>
      <c r="B186" s="159"/>
      <c r="C186" s="159"/>
      <c r="D186" s="159"/>
      <c r="E186" s="161"/>
      <c r="F186" s="162"/>
      <c r="G186" s="312"/>
      <c r="H186" s="313"/>
      <c r="I186" s="163"/>
    </row>
    <row r="187" spans="1:9" ht="12.75" customHeight="1" x14ac:dyDescent="0.25">
      <c r="A187" s="160"/>
      <c r="B187" s="159"/>
      <c r="C187" s="159"/>
      <c r="D187" s="159"/>
      <c r="E187" s="161"/>
      <c r="F187" s="162"/>
      <c r="G187" s="312"/>
      <c r="H187" s="313"/>
      <c r="I187" s="163"/>
    </row>
    <row r="188" spans="1:9" ht="12.75" customHeight="1" x14ac:dyDescent="0.25">
      <c r="A188" s="160"/>
      <c r="B188" s="159"/>
      <c r="C188" s="159"/>
      <c r="D188" s="159"/>
      <c r="E188" s="161"/>
      <c r="F188" s="162"/>
      <c r="G188" s="312"/>
      <c r="H188" s="313"/>
      <c r="I188" s="163"/>
    </row>
    <row r="189" spans="1:9" ht="12.75" customHeight="1" x14ac:dyDescent="0.25">
      <c r="A189" s="160"/>
      <c r="B189" s="159"/>
      <c r="C189" s="159"/>
      <c r="D189" s="159"/>
      <c r="E189" s="161"/>
      <c r="F189" s="162"/>
      <c r="G189" s="312"/>
      <c r="H189" s="313"/>
      <c r="I189" s="163"/>
    </row>
    <row r="190" spans="1:9" ht="12.75" customHeight="1" x14ac:dyDescent="0.25">
      <c r="A190" s="160"/>
      <c r="B190" s="159"/>
      <c r="C190" s="159"/>
      <c r="D190" s="159"/>
      <c r="E190" s="161"/>
      <c r="F190" s="162"/>
      <c r="G190" s="312"/>
      <c r="H190" s="313"/>
      <c r="I190" s="163"/>
    </row>
    <row r="191" spans="1:9" ht="12.75" customHeight="1" x14ac:dyDescent="0.25">
      <c r="A191" s="160"/>
      <c r="B191" s="159"/>
      <c r="C191" s="159"/>
      <c r="D191" s="159"/>
      <c r="E191" s="161"/>
      <c r="F191" s="162"/>
      <c r="G191" s="312"/>
      <c r="H191" s="313"/>
      <c r="I191" s="163"/>
    </row>
    <row r="192" spans="1:9" ht="12.75" customHeight="1" x14ac:dyDescent="0.25">
      <c r="A192" s="160"/>
      <c r="B192" s="159"/>
      <c r="C192" s="159"/>
      <c r="D192" s="159"/>
      <c r="E192" s="161"/>
      <c r="F192" s="162"/>
      <c r="G192" s="312"/>
      <c r="H192" s="313"/>
      <c r="I192" s="163"/>
    </row>
    <row r="193" spans="1:9" ht="12.75" customHeight="1" x14ac:dyDescent="0.25">
      <c r="A193" s="160"/>
      <c r="B193" s="159"/>
      <c r="C193" s="159"/>
      <c r="D193" s="159"/>
      <c r="E193" s="161"/>
      <c r="F193" s="162"/>
      <c r="G193" s="312"/>
      <c r="H193" s="313"/>
      <c r="I193" s="163"/>
    </row>
    <row r="194" spans="1:9" ht="12.75" customHeight="1" x14ac:dyDescent="0.25">
      <c r="A194" s="160"/>
      <c r="B194" s="159"/>
      <c r="C194" s="159"/>
      <c r="D194" s="159"/>
      <c r="E194" s="161"/>
      <c r="F194" s="162"/>
      <c r="G194" s="312"/>
      <c r="H194" s="313"/>
      <c r="I194" s="163"/>
    </row>
    <row r="195" spans="1:9" ht="12.75" customHeight="1" x14ac:dyDescent="0.25">
      <c r="A195" s="160"/>
      <c r="B195" s="159"/>
      <c r="C195" s="159"/>
      <c r="D195" s="159"/>
      <c r="E195" s="161"/>
      <c r="F195" s="162"/>
      <c r="G195" s="312"/>
      <c r="H195" s="313"/>
      <c r="I195" s="163"/>
    </row>
    <row r="196" spans="1:9" ht="12.75" customHeight="1" x14ac:dyDescent="0.25">
      <c r="A196" s="160"/>
      <c r="B196" s="159"/>
      <c r="C196" s="159"/>
      <c r="D196" s="159"/>
      <c r="E196" s="161"/>
      <c r="F196" s="162"/>
      <c r="G196" s="312"/>
      <c r="H196" s="313"/>
      <c r="I196" s="163"/>
    </row>
    <row r="197" spans="1:9" ht="12.75" customHeight="1" x14ac:dyDescent="0.25">
      <c r="A197" s="160"/>
      <c r="B197" s="159"/>
      <c r="C197" s="159"/>
      <c r="D197" s="159"/>
      <c r="E197" s="161"/>
      <c r="F197" s="162"/>
      <c r="G197" s="312"/>
      <c r="H197" s="313"/>
      <c r="I197" s="163"/>
    </row>
    <row r="198" spans="1:9" ht="12.75" customHeight="1" x14ac:dyDescent="0.25">
      <c r="A198" s="160"/>
      <c r="B198" s="159"/>
      <c r="C198" s="159"/>
      <c r="D198" s="159"/>
      <c r="E198" s="161"/>
      <c r="F198" s="162"/>
      <c r="G198" s="312"/>
      <c r="H198" s="313"/>
      <c r="I198" s="163"/>
    </row>
    <row r="199" spans="1:9" ht="12.75" customHeight="1" x14ac:dyDescent="0.25">
      <c r="A199" s="160"/>
      <c r="B199" s="159"/>
      <c r="C199" s="159"/>
      <c r="D199" s="159"/>
      <c r="E199" s="161"/>
      <c r="F199" s="162"/>
      <c r="G199" s="312"/>
      <c r="H199" s="313"/>
      <c r="I199" s="163"/>
    </row>
    <row r="200" spans="1:9" ht="12.75" customHeight="1" x14ac:dyDescent="0.25">
      <c r="A200" s="160"/>
      <c r="B200" s="159"/>
      <c r="C200" s="159"/>
      <c r="D200" s="159"/>
      <c r="E200" s="161"/>
      <c r="F200" s="162"/>
      <c r="G200" s="312"/>
      <c r="H200" s="313"/>
      <c r="I200" s="163"/>
    </row>
    <row r="201" spans="1:9" ht="12.75" customHeight="1" x14ac:dyDescent="0.25">
      <c r="A201" s="160"/>
      <c r="B201" s="159"/>
      <c r="C201" s="159"/>
      <c r="D201" s="159"/>
      <c r="E201" s="161"/>
      <c r="F201" s="162"/>
      <c r="G201" s="312"/>
      <c r="H201" s="313"/>
      <c r="I201" s="163"/>
    </row>
    <row r="202" spans="1:9" ht="12.75" customHeight="1" x14ac:dyDescent="0.25">
      <c r="A202" s="160"/>
      <c r="B202" s="159"/>
      <c r="C202" s="159"/>
      <c r="D202" s="159"/>
      <c r="E202" s="161"/>
      <c r="F202" s="162"/>
      <c r="G202" s="312"/>
      <c r="H202" s="313"/>
      <c r="I202" s="163"/>
    </row>
    <row r="203" spans="1:9" ht="12.75" customHeight="1" x14ac:dyDescent="0.25">
      <c r="A203" s="160"/>
      <c r="B203" s="159"/>
      <c r="C203" s="159"/>
      <c r="D203" s="159"/>
      <c r="E203" s="161"/>
      <c r="F203" s="162"/>
      <c r="G203" s="312"/>
      <c r="H203" s="313"/>
      <c r="I203" s="163"/>
    </row>
    <row r="204" spans="1:9" ht="12.75" customHeight="1" x14ac:dyDescent="0.25">
      <c r="A204" s="160"/>
      <c r="B204" s="159"/>
      <c r="C204" s="159"/>
      <c r="D204" s="159"/>
      <c r="E204" s="161"/>
      <c r="F204" s="162"/>
      <c r="G204" s="312"/>
      <c r="H204" s="313"/>
      <c r="I204" s="163"/>
    </row>
    <row r="205" spans="1:9" ht="12.75" customHeight="1" x14ac:dyDescent="0.25">
      <c r="A205" s="160"/>
      <c r="B205" s="159"/>
      <c r="C205" s="159"/>
      <c r="D205" s="159"/>
      <c r="E205" s="161"/>
      <c r="F205" s="162"/>
      <c r="G205" s="312"/>
      <c r="H205" s="313"/>
      <c r="I205" s="163"/>
    </row>
    <row r="206" spans="1:9" ht="12.75" customHeight="1" x14ac:dyDescent="0.25">
      <c r="A206" s="160"/>
      <c r="B206" s="159"/>
      <c r="C206" s="159"/>
      <c r="D206" s="159"/>
      <c r="E206" s="161"/>
      <c r="F206" s="162"/>
      <c r="G206" s="312"/>
      <c r="H206" s="313"/>
      <c r="I206" s="163"/>
    </row>
    <row r="207" spans="1:9" ht="12.75" customHeight="1" x14ac:dyDescent="0.25">
      <c r="A207" s="160"/>
      <c r="B207" s="159"/>
      <c r="C207" s="159"/>
      <c r="D207" s="159"/>
      <c r="E207" s="161"/>
      <c r="F207" s="162"/>
      <c r="G207" s="312"/>
      <c r="H207" s="313"/>
      <c r="I207" s="163"/>
    </row>
    <row r="208" spans="1:9" ht="12.75" customHeight="1" x14ac:dyDescent="0.25">
      <c r="A208" s="160"/>
      <c r="B208" s="159"/>
      <c r="C208" s="159"/>
      <c r="D208" s="159"/>
      <c r="E208" s="161"/>
      <c r="F208" s="162"/>
      <c r="G208" s="312"/>
      <c r="H208" s="313"/>
      <c r="I208" s="163"/>
    </row>
    <row r="209" spans="1:9" ht="12.75" customHeight="1" x14ac:dyDescent="0.25">
      <c r="A209" s="160"/>
      <c r="B209" s="159"/>
      <c r="C209" s="159"/>
      <c r="D209" s="159"/>
      <c r="E209" s="161"/>
      <c r="F209" s="162"/>
      <c r="G209" s="312"/>
      <c r="H209" s="313"/>
      <c r="I209" s="163"/>
    </row>
    <row r="210" spans="1:9" ht="12.75" customHeight="1" x14ac:dyDescent="0.25">
      <c r="A210" s="160"/>
      <c r="B210" s="159"/>
      <c r="C210" s="159"/>
      <c r="D210" s="159"/>
      <c r="E210" s="161"/>
      <c r="F210" s="162"/>
      <c r="G210" s="312"/>
      <c r="H210" s="313"/>
      <c r="I210" s="163"/>
    </row>
    <row r="211" spans="1:9" ht="12.75" customHeight="1" x14ac:dyDescent="0.25">
      <c r="A211" s="160"/>
      <c r="B211" s="159"/>
      <c r="C211" s="159"/>
      <c r="D211" s="159"/>
      <c r="E211" s="161"/>
      <c r="F211" s="162"/>
      <c r="G211" s="312"/>
      <c r="H211" s="313"/>
      <c r="I211" s="163"/>
    </row>
    <row r="212" spans="1:9" ht="12.75" customHeight="1" x14ac:dyDescent="0.25">
      <c r="A212" s="160"/>
      <c r="B212" s="159"/>
      <c r="C212" s="159"/>
      <c r="D212" s="159"/>
      <c r="E212" s="161"/>
      <c r="F212" s="162"/>
      <c r="G212" s="312"/>
      <c r="H212" s="313"/>
      <c r="I212" s="163"/>
    </row>
    <row r="213" spans="1:9" ht="12.75" customHeight="1" x14ac:dyDescent="0.25">
      <c r="A213" s="160"/>
      <c r="B213" s="159"/>
      <c r="C213" s="159"/>
      <c r="D213" s="159"/>
      <c r="E213" s="161"/>
      <c r="F213" s="162"/>
      <c r="G213" s="312"/>
      <c r="H213" s="313"/>
      <c r="I213" s="163"/>
    </row>
    <row r="214" spans="1:9" ht="12.75" customHeight="1" x14ac:dyDescent="0.25">
      <c r="A214" s="160"/>
      <c r="B214" s="159"/>
      <c r="C214" s="159"/>
      <c r="D214" s="159"/>
      <c r="E214" s="161"/>
      <c r="F214" s="162"/>
      <c r="G214" s="312"/>
      <c r="H214" s="313"/>
      <c r="I214" s="163"/>
    </row>
    <row r="215" spans="1:9" ht="12.75" customHeight="1" x14ac:dyDescent="0.25">
      <c r="A215" s="160"/>
      <c r="B215" s="159"/>
      <c r="C215" s="159"/>
      <c r="D215" s="159"/>
      <c r="E215" s="161"/>
      <c r="F215" s="162"/>
      <c r="G215" s="312"/>
      <c r="H215" s="313"/>
      <c r="I215" s="163"/>
    </row>
    <row r="216" spans="1:9" ht="12.75" customHeight="1" x14ac:dyDescent="0.25">
      <c r="A216" s="160"/>
      <c r="B216" s="159"/>
      <c r="C216" s="159"/>
      <c r="D216" s="159"/>
      <c r="E216" s="161"/>
      <c r="F216" s="162"/>
      <c r="G216" s="312"/>
      <c r="H216" s="313"/>
      <c r="I216" s="163"/>
    </row>
    <row r="217" spans="1:9" ht="12.75" customHeight="1" x14ac:dyDescent="0.25">
      <c r="A217" s="160"/>
      <c r="B217" s="159"/>
      <c r="C217" s="159"/>
      <c r="D217" s="159"/>
      <c r="E217" s="161"/>
      <c r="F217" s="162"/>
      <c r="G217" s="312"/>
      <c r="H217" s="313"/>
      <c r="I217" s="163"/>
    </row>
    <row r="218" spans="1:9" ht="12.75" customHeight="1" x14ac:dyDescent="0.25">
      <c r="A218" s="160"/>
      <c r="B218" s="159"/>
      <c r="C218" s="159"/>
      <c r="D218" s="159"/>
      <c r="E218" s="161"/>
      <c r="F218" s="162"/>
      <c r="G218" s="312"/>
      <c r="H218" s="313"/>
      <c r="I218" s="163"/>
    </row>
    <row r="219" spans="1:9" ht="12.75" customHeight="1" x14ac:dyDescent="0.25">
      <c r="A219" s="160"/>
      <c r="B219" s="159"/>
      <c r="C219" s="159"/>
      <c r="D219" s="159"/>
      <c r="E219" s="161"/>
      <c r="F219" s="162"/>
      <c r="G219" s="312"/>
      <c r="H219" s="313"/>
      <c r="I219" s="163"/>
    </row>
    <row r="220" spans="1:9" ht="12.75" customHeight="1" x14ac:dyDescent="0.25">
      <c r="A220" s="160"/>
      <c r="B220" s="159"/>
      <c r="C220" s="159"/>
      <c r="D220" s="159"/>
      <c r="E220" s="161"/>
      <c r="F220" s="162"/>
      <c r="G220" s="312"/>
      <c r="H220" s="313"/>
      <c r="I220" s="163"/>
    </row>
    <row r="221" spans="1:9" ht="12.75" customHeight="1" x14ac:dyDescent="0.25">
      <c r="A221" s="160"/>
      <c r="B221" s="159"/>
      <c r="C221" s="159"/>
      <c r="D221" s="159"/>
      <c r="E221" s="161"/>
      <c r="F221" s="162"/>
      <c r="G221" s="312"/>
      <c r="H221" s="313"/>
      <c r="I221" s="163"/>
    </row>
    <row r="222" spans="1:9" ht="12.75" customHeight="1" x14ac:dyDescent="0.25">
      <c r="A222" s="160"/>
      <c r="B222" s="159"/>
      <c r="C222" s="159"/>
      <c r="D222" s="159"/>
      <c r="E222" s="161"/>
      <c r="F222" s="162"/>
      <c r="G222" s="312"/>
      <c r="H222" s="313"/>
      <c r="I222" s="163"/>
    </row>
    <row r="223" spans="1:9" ht="12.75" customHeight="1" x14ac:dyDescent="0.25">
      <c r="A223" s="160"/>
      <c r="B223" s="159"/>
      <c r="C223" s="159"/>
      <c r="D223" s="159"/>
      <c r="E223" s="161"/>
      <c r="F223" s="162"/>
      <c r="G223" s="312"/>
      <c r="H223" s="313"/>
      <c r="I223" s="163"/>
    </row>
    <row r="224" spans="1:9" ht="12.75" customHeight="1" x14ac:dyDescent="0.25">
      <c r="A224" s="160"/>
      <c r="B224" s="159"/>
      <c r="C224" s="159"/>
      <c r="D224" s="159"/>
      <c r="E224" s="161"/>
      <c r="F224" s="162"/>
      <c r="G224" s="312"/>
      <c r="H224" s="313"/>
      <c r="I224" s="163"/>
    </row>
    <row r="225" spans="1:9" ht="12.75" customHeight="1" x14ac:dyDescent="0.25">
      <c r="A225" s="160"/>
      <c r="B225" s="159"/>
      <c r="C225" s="159"/>
      <c r="D225" s="159"/>
      <c r="E225" s="161"/>
      <c r="F225" s="162"/>
      <c r="G225" s="312"/>
      <c r="H225" s="313"/>
      <c r="I225" s="163"/>
    </row>
    <row r="226" spans="1:9" ht="12.75" customHeight="1" x14ac:dyDescent="0.25">
      <c r="A226" s="160"/>
      <c r="B226" s="159"/>
      <c r="C226" s="159"/>
      <c r="D226" s="159"/>
      <c r="E226" s="161"/>
      <c r="F226" s="162"/>
      <c r="G226" s="312"/>
      <c r="H226" s="313"/>
      <c r="I226" s="163"/>
    </row>
    <row r="227" spans="1:9" ht="12.75" customHeight="1" x14ac:dyDescent="0.25">
      <c r="A227" s="160"/>
      <c r="B227" s="159"/>
      <c r="C227" s="159"/>
      <c r="D227" s="159"/>
      <c r="E227" s="161"/>
      <c r="F227" s="162"/>
      <c r="G227" s="312"/>
      <c r="H227" s="313"/>
      <c r="I227" s="163"/>
    </row>
    <row r="228" spans="1:9" ht="12.75" customHeight="1" x14ac:dyDescent="0.25">
      <c r="A228" s="160"/>
      <c r="B228" s="159"/>
      <c r="C228" s="159"/>
      <c r="D228" s="159"/>
      <c r="E228" s="161"/>
      <c r="F228" s="162"/>
      <c r="G228" s="312"/>
      <c r="H228" s="313"/>
      <c r="I228" s="163"/>
    </row>
    <row r="229" spans="1:9" ht="12.75" customHeight="1" x14ac:dyDescent="0.25">
      <c r="A229" s="160"/>
      <c r="B229" s="159"/>
      <c r="C229" s="159"/>
      <c r="D229" s="159"/>
      <c r="E229" s="161"/>
      <c r="F229" s="162"/>
      <c r="G229" s="312"/>
      <c r="H229" s="313"/>
      <c r="I229" s="163"/>
    </row>
    <row r="230" spans="1:9" ht="12.75" customHeight="1" x14ac:dyDescent="0.25">
      <c r="A230" s="160"/>
      <c r="B230" s="159"/>
      <c r="C230" s="159"/>
      <c r="D230" s="159"/>
      <c r="E230" s="161"/>
      <c r="F230" s="162"/>
      <c r="G230" s="312"/>
      <c r="H230" s="313"/>
      <c r="I230" s="163"/>
    </row>
    <row r="231" spans="1:9" ht="12.75" customHeight="1" x14ac:dyDescent="0.25">
      <c r="A231" s="160"/>
      <c r="B231" s="159"/>
      <c r="C231" s="159"/>
      <c r="D231" s="159"/>
      <c r="E231" s="161"/>
      <c r="F231" s="162"/>
      <c r="G231" s="312"/>
      <c r="H231" s="313"/>
      <c r="I231" s="163"/>
    </row>
    <row r="232" spans="1:9" ht="12.75" customHeight="1" x14ac:dyDescent="0.25">
      <c r="A232" s="160"/>
      <c r="B232" s="159"/>
      <c r="C232" s="159"/>
      <c r="D232" s="159"/>
      <c r="E232" s="161"/>
      <c r="F232" s="162"/>
      <c r="G232" s="312"/>
      <c r="H232" s="313"/>
      <c r="I232" s="163"/>
    </row>
    <row r="233" spans="1:9" ht="12.75" customHeight="1" x14ac:dyDescent="0.25">
      <c r="A233" s="160"/>
      <c r="B233" s="159"/>
      <c r="C233" s="159"/>
      <c r="D233" s="159"/>
      <c r="E233" s="161"/>
      <c r="F233" s="162"/>
      <c r="G233" s="312"/>
      <c r="H233" s="313"/>
      <c r="I233" s="163"/>
    </row>
    <row r="234" spans="1:9" ht="12.75" customHeight="1" x14ac:dyDescent="0.25">
      <c r="A234" s="160"/>
      <c r="B234" s="159"/>
      <c r="C234" s="159"/>
      <c r="D234" s="159"/>
      <c r="E234" s="161"/>
      <c r="F234" s="162"/>
      <c r="G234" s="312"/>
      <c r="H234" s="313"/>
      <c r="I234" s="163"/>
    </row>
    <row r="235" spans="1:9" ht="12.75" customHeight="1" x14ac:dyDescent="0.25">
      <c r="A235" s="160"/>
      <c r="B235" s="159"/>
      <c r="C235" s="159"/>
      <c r="D235" s="159"/>
      <c r="E235" s="161"/>
      <c r="F235" s="162"/>
      <c r="G235" s="312"/>
      <c r="H235" s="313"/>
      <c r="I235" s="163"/>
    </row>
    <row r="236" spans="1:9" ht="12.75" customHeight="1" x14ac:dyDescent="0.25">
      <c r="A236" s="160"/>
      <c r="B236" s="159"/>
      <c r="C236" s="159"/>
      <c r="D236" s="159"/>
      <c r="E236" s="161"/>
      <c r="F236" s="162"/>
      <c r="G236" s="312"/>
      <c r="H236" s="313"/>
      <c r="I236" s="163"/>
    </row>
    <row r="237" spans="1:9" ht="12.75" customHeight="1" x14ac:dyDescent="0.25">
      <c r="A237" s="160"/>
      <c r="B237" s="159"/>
      <c r="C237" s="159"/>
      <c r="D237" s="159"/>
      <c r="E237" s="161"/>
      <c r="F237" s="162"/>
      <c r="G237" s="312"/>
      <c r="H237" s="313"/>
      <c r="I237" s="163"/>
    </row>
    <row r="238" spans="1:9" ht="12.75" customHeight="1" x14ac:dyDescent="0.25">
      <c r="A238" s="160"/>
      <c r="B238" s="159"/>
      <c r="C238" s="159"/>
      <c r="D238" s="159"/>
      <c r="E238" s="161"/>
      <c r="F238" s="162"/>
      <c r="G238" s="312"/>
      <c r="H238" s="313"/>
      <c r="I238" s="163"/>
    </row>
    <row r="239" spans="1:9" ht="12.75" customHeight="1" x14ac:dyDescent="0.25">
      <c r="A239" s="160"/>
      <c r="B239" s="159"/>
      <c r="C239" s="159"/>
      <c r="D239" s="159"/>
      <c r="E239" s="161"/>
      <c r="F239" s="162"/>
      <c r="G239" s="312"/>
      <c r="H239" s="313"/>
      <c r="I239" s="163"/>
    </row>
    <row r="240" spans="1:9" ht="12.75" customHeight="1" x14ac:dyDescent="0.25">
      <c r="A240" s="160"/>
      <c r="B240" s="159"/>
      <c r="C240" s="159"/>
      <c r="D240" s="159"/>
      <c r="E240" s="161"/>
      <c r="F240" s="162"/>
      <c r="G240" s="312"/>
      <c r="H240" s="313"/>
      <c r="I240" s="163"/>
    </row>
    <row r="241" spans="1:9" ht="12.75" customHeight="1" x14ac:dyDescent="0.25">
      <c r="A241" s="160"/>
      <c r="B241" s="159"/>
      <c r="C241" s="159"/>
      <c r="D241" s="159"/>
      <c r="E241" s="161"/>
      <c r="F241" s="162"/>
      <c r="G241" s="312"/>
      <c r="H241" s="313"/>
      <c r="I241" s="163"/>
    </row>
    <row r="242" spans="1:9" ht="12.75" customHeight="1" x14ac:dyDescent="0.25">
      <c r="A242" s="160"/>
      <c r="B242" s="159"/>
      <c r="C242" s="159"/>
      <c r="D242" s="159"/>
      <c r="E242" s="161"/>
      <c r="F242" s="162"/>
      <c r="G242" s="312"/>
      <c r="H242" s="313"/>
      <c r="I242" s="163"/>
    </row>
    <row r="243" spans="1:9" ht="12.75" customHeight="1" x14ac:dyDescent="0.25">
      <c r="A243" s="160"/>
      <c r="B243" s="159"/>
      <c r="C243" s="159"/>
      <c r="D243" s="159"/>
      <c r="E243" s="161"/>
      <c r="F243" s="162"/>
      <c r="G243" s="312"/>
      <c r="H243" s="313"/>
      <c r="I243" s="163"/>
    </row>
    <row r="244" spans="1:9" ht="12.75" customHeight="1" x14ac:dyDescent="0.25">
      <c r="A244" s="160"/>
      <c r="B244" s="159"/>
      <c r="C244" s="159"/>
      <c r="D244" s="159"/>
      <c r="E244" s="161"/>
      <c r="F244" s="162"/>
      <c r="G244" s="312"/>
      <c r="H244" s="313"/>
      <c r="I244" s="163"/>
    </row>
    <row r="245" spans="1:9" ht="12.75" customHeight="1" x14ac:dyDescent="0.25">
      <c r="A245" s="160"/>
      <c r="B245" s="159"/>
      <c r="C245" s="159"/>
      <c r="D245" s="159"/>
      <c r="E245" s="161"/>
      <c r="F245" s="162"/>
      <c r="G245" s="312"/>
      <c r="H245" s="313"/>
      <c r="I245" s="163"/>
    </row>
    <row r="246" spans="1:9" ht="12.75" customHeight="1" x14ac:dyDescent="0.25">
      <c r="A246" s="160"/>
      <c r="B246" s="159"/>
      <c r="C246" s="159"/>
      <c r="D246" s="159"/>
      <c r="E246" s="161"/>
      <c r="F246" s="162"/>
      <c r="G246" s="312"/>
      <c r="H246" s="313"/>
      <c r="I246" s="163"/>
    </row>
    <row r="247" spans="1:9" ht="12.75" customHeight="1" x14ac:dyDescent="0.25">
      <c r="A247" s="160"/>
      <c r="B247" s="159"/>
      <c r="C247" s="159"/>
      <c r="D247" s="159"/>
      <c r="E247" s="161"/>
      <c r="F247" s="162"/>
      <c r="G247" s="312"/>
      <c r="H247" s="313"/>
      <c r="I247" s="163"/>
    </row>
    <row r="248" spans="1:9" ht="12.75" customHeight="1" x14ac:dyDescent="0.25">
      <c r="A248" s="160"/>
      <c r="B248" s="159"/>
      <c r="C248" s="159"/>
      <c r="D248" s="159"/>
      <c r="E248" s="161"/>
      <c r="F248" s="162"/>
      <c r="G248" s="312"/>
      <c r="H248" s="313"/>
      <c r="I248" s="163"/>
    </row>
    <row r="249" spans="1:9" ht="12.75" customHeight="1" x14ac:dyDescent="0.25">
      <c r="A249" s="160"/>
      <c r="B249" s="159"/>
      <c r="C249" s="159"/>
      <c r="D249" s="159"/>
      <c r="E249" s="161"/>
      <c r="F249" s="162"/>
      <c r="G249" s="312"/>
      <c r="H249" s="313"/>
      <c r="I249" s="163"/>
    </row>
    <row r="250" spans="1:9" ht="12.75" customHeight="1" x14ac:dyDescent="0.25">
      <c r="A250" s="160"/>
      <c r="B250" s="159"/>
      <c r="C250" s="159"/>
      <c r="D250" s="159"/>
      <c r="E250" s="161"/>
      <c r="F250" s="162"/>
      <c r="G250" s="312"/>
      <c r="H250" s="313"/>
      <c r="I250" s="163"/>
    </row>
    <row r="251" spans="1:9" ht="12.75" customHeight="1" x14ac:dyDescent="0.25">
      <c r="A251" s="160"/>
      <c r="B251" s="159"/>
      <c r="C251" s="159"/>
      <c r="D251" s="159"/>
      <c r="E251" s="161"/>
      <c r="F251" s="162"/>
      <c r="G251" s="312"/>
      <c r="H251" s="313"/>
      <c r="I251" s="163"/>
    </row>
    <row r="252" spans="1:9" ht="12.75" customHeight="1" x14ac:dyDescent="0.25">
      <c r="A252" s="160"/>
      <c r="B252" s="159"/>
      <c r="C252" s="159"/>
      <c r="D252" s="159"/>
      <c r="E252" s="161"/>
      <c r="F252" s="162"/>
      <c r="G252" s="312"/>
      <c r="H252" s="313"/>
      <c r="I252" s="163"/>
    </row>
    <row r="253" spans="1:9" ht="12.75" customHeight="1" x14ac:dyDescent="0.25">
      <c r="A253" s="160"/>
      <c r="B253" s="159"/>
      <c r="C253" s="159"/>
      <c r="D253" s="159"/>
      <c r="E253" s="161"/>
      <c r="F253" s="162"/>
      <c r="G253" s="312"/>
      <c r="H253" s="313"/>
      <c r="I253" s="163"/>
    </row>
    <row r="254" spans="1:9" ht="12.75" customHeight="1" x14ac:dyDescent="0.25">
      <c r="A254" s="160"/>
      <c r="B254" s="159"/>
      <c r="C254" s="159"/>
      <c r="D254" s="159"/>
      <c r="E254" s="161"/>
      <c r="F254" s="162"/>
      <c r="G254" s="312"/>
      <c r="H254" s="313"/>
      <c r="I254" s="163"/>
    </row>
    <row r="255" spans="1:9" ht="12.75" customHeight="1" x14ac:dyDescent="0.25">
      <c r="A255" s="160"/>
      <c r="B255" s="159"/>
      <c r="C255" s="159"/>
      <c r="D255" s="159"/>
      <c r="E255" s="161"/>
      <c r="F255" s="162"/>
      <c r="G255" s="312"/>
      <c r="H255" s="313"/>
      <c r="I255" s="163"/>
    </row>
    <row r="256" spans="1:9" ht="12.75" customHeight="1" x14ac:dyDescent="0.25">
      <c r="A256" s="160"/>
      <c r="B256" s="159"/>
      <c r="C256" s="159"/>
      <c r="D256" s="159"/>
      <c r="E256" s="161"/>
      <c r="F256" s="162"/>
      <c r="G256" s="312"/>
      <c r="H256" s="313"/>
      <c r="I256" s="163"/>
    </row>
    <row r="257" spans="1:9" ht="12.75" customHeight="1" x14ac:dyDescent="0.25">
      <c r="A257" s="160"/>
      <c r="B257" s="159"/>
      <c r="C257" s="159"/>
      <c r="D257" s="159"/>
      <c r="E257" s="161"/>
      <c r="F257" s="162"/>
      <c r="G257" s="312"/>
      <c r="H257" s="313"/>
      <c r="I257" s="163"/>
    </row>
    <row r="258" spans="1:9" ht="12.75" customHeight="1" x14ac:dyDescent="0.25">
      <c r="A258" s="160"/>
      <c r="B258" s="159"/>
      <c r="C258" s="159"/>
      <c r="D258" s="159"/>
      <c r="E258" s="161"/>
      <c r="F258" s="162"/>
      <c r="G258" s="312"/>
      <c r="H258" s="313"/>
      <c r="I258" s="163"/>
    </row>
    <row r="259" spans="1:9" ht="12.75" customHeight="1" x14ac:dyDescent="0.25">
      <c r="A259" s="160"/>
      <c r="B259" s="159"/>
      <c r="C259" s="159"/>
      <c r="D259" s="159"/>
      <c r="E259" s="161"/>
      <c r="F259" s="162"/>
      <c r="G259" s="312"/>
      <c r="H259" s="313"/>
      <c r="I259" s="163"/>
    </row>
    <row r="260" spans="1:9" ht="12.75" customHeight="1" x14ac:dyDescent="0.25">
      <c r="A260" s="160"/>
      <c r="B260" s="159"/>
      <c r="C260" s="159"/>
      <c r="D260" s="159"/>
      <c r="E260" s="161"/>
      <c r="F260" s="162"/>
      <c r="G260" s="312"/>
      <c r="H260" s="313"/>
      <c r="I260" s="163"/>
    </row>
    <row r="261" spans="1:9" ht="12.75" customHeight="1" x14ac:dyDescent="0.25">
      <c r="A261" s="160"/>
      <c r="B261" s="159"/>
      <c r="C261" s="159"/>
      <c r="D261" s="159"/>
      <c r="E261" s="161"/>
      <c r="F261" s="162"/>
      <c r="G261" s="312"/>
      <c r="H261" s="313"/>
      <c r="I261" s="163"/>
    </row>
    <row r="262" spans="1:9" ht="12.75" customHeight="1" x14ac:dyDescent="0.25">
      <c r="A262" s="160"/>
      <c r="B262" s="159"/>
      <c r="C262" s="159"/>
      <c r="D262" s="159"/>
      <c r="E262" s="161"/>
      <c r="F262" s="162"/>
      <c r="G262" s="312"/>
      <c r="H262" s="313"/>
      <c r="I262" s="163"/>
    </row>
    <row r="263" spans="1:9" ht="12.75" customHeight="1" x14ac:dyDescent="0.25">
      <c r="A263" s="160"/>
      <c r="B263" s="159"/>
      <c r="C263" s="159"/>
      <c r="D263" s="159"/>
      <c r="E263" s="161"/>
      <c r="F263" s="162"/>
      <c r="G263" s="312"/>
      <c r="H263" s="313"/>
      <c r="I263" s="163"/>
    </row>
    <row r="264" spans="1:9" ht="12.75" customHeight="1" x14ac:dyDescent="0.25">
      <c r="A264" s="160"/>
      <c r="B264" s="159"/>
      <c r="C264" s="159"/>
      <c r="D264" s="159"/>
      <c r="E264" s="161"/>
      <c r="F264" s="162"/>
      <c r="G264" s="312"/>
      <c r="H264" s="313"/>
      <c r="I264" s="163"/>
    </row>
    <row r="265" spans="1:9" ht="12.75" customHeight="1" x14ac:dyDescent="0.25">
      <c r="A265" s="160"/>
      <c r="B265" s="159"/>
      <c r="C265" s="159"/>
      <c r="D265" s="159"/>
      <c r="E265" s="161"/>
      <c r="F265" s="162"/>
      <c r="G265" s="312"/>
      <c r="H265" s="313"/>
      <c r="I265" s="163"/>
    </row>
    <row r="266" spans="1:9" ht="12.75" customHeight="1" x14ac:dyDescent="0.25">
      <c r="A266" s="160"/>
      <c r="B266" s="159"/>
      <c r="C266" s="159"/>
      <c r="D266" s="159"/>
      <c r="E266" s="161"/>
      <c r="F266" s="162"/>
      <c r="G266" s="312"/>
      <c r="H266" s="313"/>
      <c r="I266" s="163"/>
    </row>
    <row r="267" spans="1:9" ht="12.75" customHeight="1" x14ac:dyDescent="0.25">
      <c r="A267" s="160"/>
      <c r="B267" s="159"/>
      <c r="C267" s="159"/>
      <c r="D267" s="159"/>
      <c r="E267" s="161"/>
      <c r="F267" s="162"/>
      <c r="G267" s="312"/>
      <c r="H267" s="313"/>
      <c r="I267" s="163"/>
    </row>
    <row r="268" spans="1:9" ht="12.75" customHeight="1" x14ac:dyDescent="0.25">
      <c r="A268" s="160"/>
      <c r="B268" s="159"/>
      <c r="C268" s="159"/>
      <c r="D268" s="159"/>
      <c r="E268" s="161"/>
      <c r="F268" s="162"/>
      <c r="G268" s="312"/>
      <c r="H268" s="313"/>
      <c r="I268" s="163"/>
    </row>
    <row r="269" spans="1:9" ht="12.75" customHeight="1" x14ac:dyDescent="0.25">
      <c r="A269" s="160"/>
      <c r="B269" s="159"/>
      <c r="C269" s="159"/>
      <c r="D269" s="159"/>
      <c r="E269" s="161"/>
      <c r="F269" s="162"/>
      <c r="G269" s="312"/>
      <c r="H269" s="313"/>
      <c r="I269" s="163"/>
    </row>
    <row r="270" spans="1:9" ht="12.75" customHeight="1" x14ac:dyDescent="0.25">
      <c r="A270" s="160"/>
      <c r="B270" s="159"/>
      <c r="C270" s="159"/>
      <c r="D270" s="159"/>
      <c r="E270" s="161"/>
      <c r="F270" s="162"/>
      <c r="G270" s="312"/>
      <c r="H270" s="313"/>
      <c r="I270" s="163"/>
    </row>
    <row r="271" spans="1:9" ht="12.75" customHeight="1" x14ac:dyDescent="0.25">
      <c r="A271" s="160"/>
      <c r="B271" s="159"/>
      <c r="C271" s="159"/>
      <c r="D271" s="159"/>
      <c r="E271" s="161"/>
      <c r="F271" s="162"/>
      <c r="G271" s="312"/>
      <c r="H271" s="313"/>
      <c r="I271" s="163"/>
    </row>
    <row r="272" spans="1:9" ht="12.75" customHeight="1" x14ac:dyDescent="0.25">
      <c r="A272" s="160"/>
      <c r="B272" s="159"/>
      <c r="C272" s="159"/>
      <c r="D272" s="159"/>
      <c r="E272" s="161"/>
      <c r="F272" s="162"/>
      <c r="G272" s="312"/>
      <c r="H272" s="313"/>
      <c r="I272" s="163"/>
    </row>
    <row r="273" spans="1:9" ht="12.75" customHeight="1" x14ac:dyDescent="0.25">
      <c r="A273" s="160"/>
      <c r="B273" s="159"/>
      <c r="C273" s="159"/>
      <c r="D273" s="159"/>
      <c r="E273" s="161"/>
      <c r="F273" s="162"/>
      <c r="G273" s="312"/>
      <c r="H273" s="313"/>
      <c r="I273" s="163"/>
    </row>
    <row r="274" spans="1:9" ht="12.75" customHeight="1" x14ac:dyDescent="0.25">
      <c r="A274" s="160"/>
      <c r="B274" s="159"/>
      <c r="C274" s="159"/>
      <c r="D274" s="159"/>
      <c r="E274" s="161"/>
      <c r="F274" s="162"/>
      <c r="G274" s="312"/>
      <c r="H274" s="313"/>
      <c r="I274" s="163"/>
    </row>
    <row r="275" spans="1:9" ht="12.75" customHeight="1" x14ac:dyDescent="0.25">
      <c r="A275" s="160"/>
      <c r="B275" s="159"/>
      <c r="C275" s="159"/>
      <c r="D275" s="159"/>
      <c r="E275" s="161"/>
      <c r="F275" s="162"/>
      <c r="G275" s="312"/>
      <c r="H275" s="313"/>
      <c r="I275" s="163"/>
    </row>
    <row r="276" spans="1:9" ht="12.75" customHeight="1" x14ac:dyDescent="0.25">
      <c r="A276" s="160"/>
      <c r="B276" s="159"/>
      <c r="C276" s="159"/>
      <c r="D276" s="159"/>
      <c r="E276" s="161"/>
      <c r="F276" s="162"/>
      <c r="G276" s="312"/>
      <c r="H276" s="313"/>
      <c r="I276" s="163"/>
    </row>
    <row r="277" spans="1:9" ht="12.75" customHeight="1" x14ac:dyDescent="0.25">
      <c r="A277" s="160"/>
      <c r="B277" s="159"/>
      <c r="C277" s="159"/>
      <c r="D277" s="159"/>
      <c r="E277" s="161"/>
      <c r="F277" s="162"/>
      <c r="G277" s="312"/>
      <c r="H277" s="313"/>
      <c r="I277" s="163"/>
    </row>
    <row r="278" spans="1:9" ht="12.75" customHeight="1" x14ac:dyDescent="0.25">
      <c r="A278" s="160"/>
      <c r="B278" s="159"/>
      <c r="C278" s="159"/>
      <c r="D278" s="159"/>
      <c r="E278" s="161"/>
      <c r="F278" s="162"/>
      <c r="G278" s="312"/>
      <c r="H278" s="313"/>
      <c r="I278" s="163"/>
    </row>
    <row r="279" spans="1:9" ht="12.75" customHeight="1" x14ac:dyDescent="0.25">
      <c r="A279" s="160"/>
      <c r="B279" s="159"/>
      <c r="C279" s="159"/>
      <c r="D279" s="159"/>
      <c r="E279" s="161"/>
      <c r="F279" s="162"/>
      <c r="G279" s="312"/>
      <c r="H279" s="313"/>
      <c r="I279" s="163"/>
    </row>
    <row r="280" spans="1:9" ht="12.75" customHeight="1" x14ac:dyDescent="0.25">
      <c r="A280" s="160"/>
      <c r="B280" s="159"/>
      <c r="C280" s="159"/>
      <c r="D280" s="159"/>
      <c r="E280" s="161"/>
      <c r="F280" s="162"/>
      <c r="G280" s="312"/>
      <c r="H280" s="313"/>
      <c r="I280" s="163"/>
    </row>
    <row r="281" spans="1:9" ht="12.75" customHeight="1" x14ac:dyDescent="0.25">
      <c r="A281" s="160"/>
      <c r="B281" s="159"/>
      <c r="C281" s="159"/>
      <c r="D281" s="159"/>
      <c r="E281" s="161"/>
      <c r="F281" s="162"/>
      <c r="G281" s="312"/>
      <c r="H281" s="313"/>
      <c r="I281" s="163"/>
    </row>
    <row r="282" spans="1:9" ht="12.75" customHeight="1" x14ac:dyDescent="0.25">
      <c r="A282" s="160"/>
      <c r="B282" s="159"/>
      <c r="C282" s="159"/>
      <c r="D282" s="159"/>
      <c r="E282" s="161"/>
      <c r="F282" s="162"/>
      <c r="G282" s="312"/>
      <c r="H282" s="313"/>
      <c r="I282" s="163"/>
    </row>
    <row r="283" spans="1:9" ht="12.75" customHeight="1" x14ac:dyDescent="0.25">
      <c r="A283" s="160"/>
      <c r="B283" s="159"/>
      <c r="C283" s="159"/>
      <c r="D283" s="159"/>
      <c r="E283" s="161"/>
      <c r="F283" s="162"/>
      <c r="G283" s="312"/>
      <c r="H283" s="313"/>
      <c r="I283" s="163"/>
    </row>
    <row r="284" spans="1:9" ht="12.75" customHeight="1" x14ac:dyDescent="0.25">
      <c r="A284" s="160"/>
      <c r="B284" s="159"/>
      <c r="C284" s="159"/>
      <c r="D284" s="159"/>
      <c r="E284" s="161"/>
      <c r="F284" s="162"/>
      <c r="G284" s="312"/>
      <c r="H284" s="313"/>
      <c r="I284" s="163"/>
    </row>
    <row r="285" spans="1:9" ht="12.75" customHeight="1" x14ac:dyDescent="0.25">
      <c r="A285" s="160"/>
      <c r="B285" s="159"/>
      <c r="C285" s="159"/>
      <c r="D285" s="159"/>
      <c r="E285" s="161"/>
      <c r="F285" s="162"/>
      <c r="G285" s="312"/>
      <c r="H285" s="313"/>
      <c r="I285" s="163"/>
    </row>
    <row r="286" spans="1:9" ht="12.75" customHeight="1" x14ac:dyDescent="0.25">
      <c r="A286" s="160"/>
      <c r="B286" s="159"/>
      <c r="C286" s="159"/>
      <c r="D286" s="159"/>
      <c r="E286" s="161"/>
      <c r="F286" s="162"/>
      <c r="G286" s="312"/>
      <c r="H286" s="313"/>
      <c r="I286" s="163"/>
    </row>
    <row r="287" spans="1:9" ht="12.75" customHeight="1" x14ac:dyDescent="0.25">
      <c r="A287" s="160"/>
      <c r="B287" s="159"/>
      <c r="C287" s="159"/>
      <c r="D287" s="159"/>
      <c r="E287" s="161"/>
      <c r="F287" s="162"/>
      <c r="G287" s="312"/>
      <c r="H287" s="313"/>
      <c r="I287" s="163"/>
    </row>
    <row r="288" spans="1:9" ht="12.75" customHeight="1" x14ac:dyDescent="0.25">
      <c r="A288" s="160"/>
      <c r="B288" s="159"/>
      <c r="C288" s="159"/>
      <c r="D288" s="159"/>
      <c r="E288" s="161"/>
      <c r="F288" s="162"/>
      <c r="G288" s="312"/>
      <c r="H288" s="313"/>
      <c r="I288" s="163"/>
    </row>
    <row r="289" spans="1:9" ht="12.75" customHeight="1" x14ac:dyDescent="0.25">
      <c r="A289" s="160"/>
      <c r="B289" s="159"/>
      <c r="C289" s="159"/>
      <c r="D289" s="159"/>
      <c r="E289" s="161"/>
      <c r="F289" s="162"/>
      <c r="G289" s="312"/>
      <c r="H289" s="313"/>
      <c r="I289" s="163"/>
    </row>
    <row r="290" spans="1:9" ht="12.75" customHeight="1" x14ac:dyDescent="0.25">
      <c r="A290" s="160"/>
      <c r="B290" s="159"/>
      <c r="C290" s="159"/>
      <c r="D290" s="159"/>
      <c r="E290" s="161"/>
      <c r="F290" s="162"/>
      <c r="G290" s="312"/>
      <c r="H290" s="313"/>
      <c r="I290" s="163"/>
    </row>
    <row r="291" spans="1:9" ht="12.75" customHeight="1" x14ac:dyDescent="0.25">
      <c r="A291" s="160"/>
      <c r="B291" s="159"/>
      <c r="C291" s="159"/>
      <c r="D291" s="159"/>
      <c r="E291" s="161"/>
      <c r="F291" s="162"/>
      <c r="G291" s="312"/>
      <c r="H291" s="313"/>
      <c r="I291" s="163"/>
    </row>
    <row r="292" spans="1:9" ht="12.75" customHeight="1" x14ac:dyDescent="0.25">
      <c r="A292" s="160"/>
      <c r="B292" s="159"/>
      <c r="C292" s="159"/>
      <c r="D292" s="159"/>
      <c r="E292" s="161"/>
      <c r="F292" s="162"/>
      <c r="G292" s="312"/>
      <c r="H292" s="313"/>
      <c r="I292" s="163"/>
    </row>
    <row r="293" spans="1:9" ht="12.75" customHeight="1" x14ac:dyDescent="0.25">
      <c r="A293" s="160"/>
      <c r="B293" s="159"/>
      <c r="C293" s="159"/>
      <c r="D293" s="159"/>
      <c r="E293" s="161"/>
      <c r="F293" s="162"/>
      <c r="G293" s="312"/>
      <c r="H293" s="313"/>
      <c r="I293" s="163"/>
    </row>
    <row r="294" spans="1:9" ht="12.75" customHeight="1" x14ac:dyDescent="0.25">
      <c r="A294" s="160"/>
      <c r="B294" s="159"/>
      <c r="C294" s="159"/>
      <c r="D294" s="159"/>
      <c r="E294" s="161"/>
      <c r="F294" s="162"/>
      <c r="G294" s="312"/>
      <c r="H294" s="313"/>
      <c r="I294" s="163"/>
    </row>
    <row r="295" spans="1:9" ht="12.75" customHeight="1" x14ac:dyDescent="0.25">
      <c r="A295" s="160"/>
      <c r="B295" s="159"/>
      <c r="C295" s="159"/>
      <c r="D295" s="159"/>
      <c r="E295" s="161"/>
      <c r="F295" s="162"/>
      <c r="G295" s="312"/>
      <c r="H295" s="313"/>
      <c r="I295" s="163"/>
    </row>
    <row r="296" spans="1:9" ht="12.75" customHeight="1" x14ac:dyDescent="0.25">
      <c r="A296" s="160"/>
      <c r="B296" s="159"/>
      <c r="C296" s="159"/>
      <c r="D296" s="159"/>
      <c r="E296" s="161"/>
      <c r="F296" s="162"/>
      <c r="G296" s="312"/>
      <c r="H296" s="313"/>
      <c r="I296" s="163"/>
    </row>
    <row r="297" spans="1:9" ht="12.75" customHeight="1" x14ac:dyDescent="0.25">
      <c r="A297" s="160"/>
      <c r="B297" s="159"/>
      <c r="C297" s="159"/>
      <c r="D297" s="159"/>
      <c r="E297" s="161"/>
      <c r="F297" s="162"/>
      <c r="G297" s="312"/>
      <c r="H297" s="313"/>
      <c r="I297" s="163"/>
    </row>
    <row r="298" spans="1:9" ht="12.75" customHeight="1" x14ac:dyDescent="0.25">
      <c r="A298" s="160"/>
      <c r="B298" s="159"/>
      <c r="C298" s="159"/>
      <c r="D298" s="159"/>
      <c r="E298" s="161"/>
      <c r="F298" s="162"/>
      <c r="G298" s="312"/>
      <c r="H298" s="313"/>
      <c r="I298" s="163"/>
    </row>
    <row r="299" spans="1:9" ht="12.75" customHeight="1" x14ac:dyDescent="0.25">
      <c r="A299" s="160"/>
      <c r="B299" s="159"/>
      <c r="C299" s="159"/>
      <c r="D299" s="159"/>
      <c r="E299" s="161"/>
      <c r="F299" s="162"/>
      <c r="G299" s="312"/>
      <c r="H299" s="313"/>
      <c r="I299" s="163"/>
    </row>
    <row r="300" spans="1:9" ht="12.75" customHeight="1" x14ac:dyDescent="0.25">
      <c r="A300" s="160"/>
      <c r="B300" s="159"/>
      <c r="C300" s="159"/>
      <c r="D300" s="159"/>
      <c r="E300" s="161"/>
      <c r="F300" s="162"/>
      <c r="G300" s="312"/>
      <c r="H300" s="313"/>
      <c r="I300" s="163"/>
    </row>
    <row r="301" spans="1:9" ht="12.75" customHeight="1" x14ac:dyDescent="0.25">
      <c r="A301" s="160"/>
      <c r="B301" s="159"/>
      <c r="C301" s="159"/>
      <c r="D301" s="159"/>
      <c r="E301" s="161"/>
      <c r="F301" s="162"/>
      <c r="G301" s="312"/>
      <c r="H301" s="313"/>
      <c r="I301" s="163"/>
    </row>
    <row r="302" spans="1:9" ht="12.75" customHeight="1" x14ac:dyDescent="0.25">
      <c r="A302" s="160"/>
      <c r="B302" s="159"/>
      <c r="C302" s="159"/>
      <c r="D302" s="159"/>
      <c r="E302" s="161"/>
      <c r="F302" s="162"/>
      <c r="G302" s="312"/>
      <c r="H302" s="313"/>
      <c r="I302" s="163"/>
    </row>
    <row r="303" spans="1:9" ht="12.75" customHeight="1" x14ac:dyDescent="0.25">
      <c r="A303" s="160"/>
      <c r="B303" s="159"/>
      <c r="C303" s="159"/>
      <c r="D303" s="159"/>
      <c r="E303" s="161"/>
      <c r="F303" s="162"/>
      <c r="G303" s="312"/>
      <c r="H303" s="313"/>
      <c r="I303" s="163"/>
    </row>
    <row r="304" spans="1:9" ht="12.75" customHeight="1" x14ac:dyDescent="0.25">
      <c r="A304" s="160"/>
      <c r="B304" s="159"/>
      <c r="C304" s="159"/>
      <c r="D304" s="159"/>
      <c r="E304" s="161"/>
      <c r="F304" s="162"/>
      <c r="G304" s="312"/>
      <c r="H304" s="313"/>
      <c r="I304" s="163"/>
    </row>
    <row r="305" spans="1:9" ht="12.75" customHeight="1" x14ac:dyDescent="0.25">
      <c r="A305" s="160"/>
      <c r="B305" s="159"/>
      <c r="C305" s="159"/>
      <c r="D305" s="159"/>
      <c r="E305" s="161"/>
      <c r="F305" s="162"/>
      <c r="G305" s="312"/>
      <c r="H305" s="313"/>
      <c r="I305" s="163"/>
    </row>
    <row r="306" spans="1:9" ht="12.75" customHeight="1" x14ac:dyDescent="0.25">
      <c r="A306" s="160"/>
      <c r="B306" s="159"/>
      <c r="C306" s="159"/>
      <c r="D306" s="159"/>
      <c r="E306" s="161"/>
      <c r="F306" s="162"/>
      <c r="G306" s="312"/>
      <c r="H306" s="313"/>
      <c r="I306" s="163"/>
    </row>
    <row r="307" spans="1:9" ht="12.75" customHeight="1" x14ac:dyDescent="0.25">
      <c r="A307" s="160"/>
      <c r="B307" s="159"/>
      <c r="C307" s="159"/>
      <c r="D307" s="159"/>
      <c r="E307" s="161"/>
      <c r="F307" s="162"/>
      <c r="G307" s="312"/>
      <c r="H307" s="313"/>
      <c r="I307" s="163"/>
    </row>
    <row r="308" spans="1:9" ht="12.75" customHeight="1" x14ac:dyDescent="0.25">
      <c r="A308" s="160"/>
      <c r="B308" s="159"/>
      <c r="C308" s="159"/>
      <c r="D308" s="159"/>
      <c r="E308" s="161"/>
      <c r="F308" s="162"/>
      <c r="G308" s="312"/>
      <c r="H308" s="313"/>
      <c r="I308" s="163"/>
    </row>
    <row r="309" spans="1:9" ht="12.75" customHeight="1" x14ac:dyDescent="0.25">
      <c r="A309" s="160"/>
      <c r="B309" s="159"/>
      <c r="C309" s="159"/>
      <c r="D309" s="159"/>
      <c r="E309" s="161"/>
      <c r="F309" s="162"/>
      <c r="G309" s="312"/>
      <c r="H309" s="313"/>
      <c r="I309" s="163"/>
    </row>
    <row r="310" spans="1:9" ht="12.75" customHeight="1" x14ac:dyDescent="0.25">
      <c r="A310" s="160"/>
      <c r="B310" s="159"/>
      <c r="C310" s="159"/>
      <c r="D310" s="159"/>
      <c r="E310" s="161"/>
      <c r="F310" s="162"/>
      <c r="G310" s="312"/>
      <c r="H310" s="313"/>
      <c r="I310" s="163"/>
    </row>
    <row r="311" spans="1:9" ht="12.75" customHeight="1" x14ac:dyDescent="0.25">
      <c r="A311" s="160"/>
      <c r="B311" s="159"/>
      <c r="C311" s="159"/>
      <c r="D311" s="159"/>
      <c r="E311" s="161"/>
      <c r="F311" s="162"/>
      <c r="G311" s="312"/>
      <c r="H311" s="313"/>
      <c r="I311" s="163"/>
    </row>
    <row r="312" spans="1:9" ht="12.75" customHeight="1" x14ac:dyDescent="0.25">
      <c r="A312" s="160"/>
      <c r="B312" s="159"/>
      <c r="C312" s="159"/>
      <c r="D312" s="159"/>
      <c r="E312" s="161"/>
      <c r="F312" s="162"/>
      <c r="G312" s="312"/>
      <c r="H312" s="313"/>
      <c r="I312" s="163"/>
    </row>
    <row r="313" spans="1:9" ht="12.75" customHeight="1" x14ac:dyDescent="0.25">
      <c r="A313" s="160"/>
      <c r="B313" s="159"/>
      <c r="C313" s="159"/>
      <c r="D313" s="159"/>
      <c r="E313" s="161"/>
      <c r="F313" s="162"/>
      <c r="G313" s="312"/>
      <c r="H313" s="313"/>
      <c r="I313" s="163"/>
    </row>
    <row r="314" spans="1:9" ht="12.75" customHeight="1" x14ac:dyDescent="0.25">
      <c r="A314" s="160"/>
      <c r="B314" s="159"/>
      <c r="C314" s="159"/>
      <c r="D314" s="159"/>
      <c r="E314" s="161"/>
      <c r="F314" s="162"/>
      <c r="G314" s="312"/>
      <c r="H314" s="313"/>
      <c r="I314" s="163"/>
    </row>
    <row r="315" spans="1:9" ht="12.75" customHeight="1" x14ac:dyDescent="0.25">
      <c r="A315" s="160"/>
      <c r="B315" s="159"/>
      <c r="C315" s="159"/>
      <c r="D315" s="159"/>
      <c r="E315" s="161"/>
      <c r="F315" s="162"/>
      <c r="G315" s="312"/>
      <c r="H315" s="313"/>
      <c r="I315" s="163"/>
    </row>
    <row r="316" spans="1:9" ht="12.75" customHeight="1" x14ac:dyDescent="0.25">
      <c r="A316" s="160"/>
      <c r="B316" s="159"/>
      <c r="C316" s="159"/>
      <c r="D316" s="159"/>
      <c r="E316" s="161"/>
      <c r="F316" s="162"/>
      <c r="G316" s="312"/>
      <c r="H316" s="313"/>
      <c r="I316" s="163"/>
    </row>
    <row r="317" spans="1:9" ht="12.75" customHeight="1" x14ac:dyDescent="0.25">
      <c r="A317" s="160"/>
      <c r="B317" s="159"/>
      <c r="C317" s="159"/>
      <c r="D317" s="159"/>
      <c r="E317" s="161"/>
      <c r="F317" s="162"/>
      <c r="G317" s="312"/>
      <c r="H317" s="313"/>
      <c r="I317" s="163"/>
    </row>
    <row r="318" spans="1:9" ht="12.75" customHeight="1" x14ac:dyDescent="0.25">
      <c r="A318" s="160"/>
      <c r="B318" s="159"/>
      <c r="C318" s="159"/>
      <c r="D318" s="159"/>
      <c r="E318" s="161"/>
      <c r="F318" s="162"/>
      <c r="G318" s="312"/>
      <c r="H318" s="313"/>
      <c r="I318" s="163"/>
    </row>
    <row r="319" spans="1:9" ht="12.75" customHeight="1" x14ac:dyDescent="0.25">
      <c r="A319" s="160"/>
      <c r="B319" s="159"/>
      <c r="C319" s="159"/>
      <c r="D319" s="159"/>
      <c r="E319" s="161"/>
      <c r="F319" s="162"/>
      <c r="G319" s="312"/>
      <c r="H319" s="313"/>
      <c r="I319" s="163"/>
    </row>
    <row r="320" spans="1:9" ht="12.75" customHeight="1" x14ac:dyDescent="0.25">
      <c r="A320" s="160"/>
      <c r="B320" s="159"/>
      <c r="C320" s="159"/>
      <c r="D320" s="159"/>
      <c r="E320" s="161"/>
      <c r="F320" s="162"/>
      <c r="G320" s="312"/>
      <c r="H320" s="313"/>
      <c r="I320" s="163"/>
    </row>
    <row r="321" spans="1:9" ht="12.75" customHeight="1" x14ac:dyDescent="0.25">
      <c r="A321" s="160"/>
      <c r="B321" s="159"/>
      <c r="C321" s="159"/>
      <c r="D321" s="159"/>
      <c r="E321" s="161"/>
      <c r="F321" s="162"/>
      <c r="G321" s="312"/>
      <c r="H321" s="313"/>
      <c r="I321" s="163"/>
    </row>
    <row r="322" spans="1:9" ht="12.75" customHeight="1" x14ac:dyDescent="0.25">
      <c r="A322" s="160"/>
      <c r="B322" s="159"/>
      <c r="C322" s="159"/>
      <c r="D322" s="159"/>
      <c r="E322" s="161"/>
      <c r="F322" s="162"/>
      <c r="G322" s="312"/>
      <c r="H322" s="313"/>
      <c r="I322" s="163"/>
    </row>
    <row r="323" spans="1:9" ht="12.75" customHeight="1" x14ac:dyDescent="0.25">
      <c r="A323" s="160"/>
      <c r="B323" s="159"/>
      <c r="C323" s="159"/>
      <c r="D323" s="159"/>
      <c r="E323" s="161"/>
      <c r="F323" s="162"/>
      <c r="G323" s="312"/>
      <c r="H323" s="313"/>
      <c r="I323" s="163"/>
    </row>
    <row r="324" spans="1:9" ht="12.75" customHeight="1" x14ac:dyDescent="0.25">
      <c r="A324" s="160"/>
      <c r="B324" s="159"/>
      <c r="C324" s="159"/>
      <c r="D324" s="159"/>
      <c r="E324" s="161"/>
      <c r="F324" s="162"/>
      <c r="G324" s="312"/>
      <c r="H324" s="313"/>
      <c r="I324" s="163"/>
    </row>
    <row r="325" spans="1:9" ht="12.75" customHeight="1" x14ac:dyDescent="0.25">
      <c r="A325" s="160"/>
      <c r="B325" s="159"/>
      <c r="C325" s="159"/>
      <c r="D325" s="159"/>
      <c r="E325" s="161"/>
      <c r="F325" s="162"/>
      <c r="G325" s="312"/>
      <c r="H325" s="313"/>
      <c r="I325" s="163"/>
    </row>
    <row r="326" spans="1:9" ht="12.75" customHeight="1" x14ac:dyDescent="0.25">
      <c r="A326" s="160"/>
      <c r="B326" s="159"/>
      <c r="C326" s="159"/>
      <c r="D326" s="159"/>
      <c r="E326" s="161"/>
      <c r="F326" s="162"/>
      <c r="G326" s="312"/>
      <c r="H326" s="313"/>
      <c r="I326" s="163"/>
    </row>
    <row r="327" spans="1:9" ht="12.75" customHeight="1" x14ac:dyDescent="0.25">
      <c r="A327" s="160"/>
      <c r="B327" s="159"/>
      <c r="C327" s="159"/>
      <c r="D327" s="159"/>
      <c r="E327" s="161"/>
      <c r="F327" s="162"/>
      <c r="G327" s="312"/>
      <c r="H327" s="313"/>
      <c r="I327" s="163"/>
    </row>
    <row r="328" spans="1:9" ht="12.75" customHeight="1" x14ac:dyDescent="0.25">
      <c r="A328" s="160"/>
      <c r="B328" s="159"/>
      <c r="C328" s="159"/>
      <c r="D328" s="159"/>
      <c r="E328" s="161"/>
      <c r="F328" s="162"/>
      <c r="G328" s="312"/>
      <c r="H328" s="313"/>
      <c r="I328" s="163"/>
    </row>
    <row r="329" spans="1:9" ht="12.75" customHeight="1" x14ac:dyDescent="0.25">
      <c r="A329" s="160"/>
      <c r="B329" s="159"/>
      <c r="C329" s="159"/>
      <c r="D329" s="159"/>
      <c r="E329" s="161"/>
      <c r="F329" s="162"/>
      <c r="G329" s="312"/>
      <c r="H329" s="313"/>
      <c r="I329" s="163"/>
    </row>
    <row r="330" spans="1:9" ht="12.75" customHeight="1" x14ac:dyDescent="0.25">
      <c r="A330" s="160"/>
      <c r="B330" s="159"/>
      <c r="C330" s="159"/>
      <c r="D330" s="159"/>
      <c r="E330" s="161"/>
      <c r="F330" s="162"/>
      <c r="G330" s="312"/>
      <c r="H330" s="313"/>
      <c r="I330" s="163"/>
    </row>
    <row r="331" spans="1:9" ht="12.75" customHeight="1" x14ac:dyDescent="0.25">
      <c r="A331" s="160"/>
      <c r="B331" s="159"/>
      <c r="C331" s="159"/>
      <c r="D331" s="159"/>
      <c r="E331" s="161"/>
      <c r="F331" s="162"/>
      <c r="G331" s="312"/>
      <c r="H331" s="313"/>
      <c r="I331" s="163"/>
    </row>
    <row r="332" spans="1:9" ht="12.75" customHeight="1" x14ac:dyDescent="0.25">
      <c r="A332" s="160"/>
      <c r="B332" s="159"/>
      <c r="C332" s="159"/>
      <c r="D332" s="159"/>
      <c r="E332" s="161"/>
      <c r="F332" s="162"/>
      <c r="G332" s="312"/>
      <c r="H332" s="313"/>
      <c r="I332" s="163"/>
    </row>
    <row r="333" spans="1:9" ht="12.75" customHeight="1" x14ac:dyDescent="0.25">
      <c r="A333" s="160"/>
      <c r="B333" s="159"/>
      <c r="C333" s="159"/>
      <c r="D333" s="159"/>
      <c r="E333" s="161"/>
      <c r="F333" s="162"/>
      <c r="G333" s="312"/>
      <c r="H333" s="313"/>
      <c r="I333" s="163"/>
    </row>
    <row r="334" spans="1:9" ht="12.75" customHeight="1" x14ac:dyDescent="0.25">
      <c r="A334" s="160"/>
      <c r="B334" s="159"/>
      <c r="C334" s="159"/>
      <c r="D334" s="159"/>
      <c r="E334" s="161"/>
      <c r="F334" s="162"/>
      <c r="G334" s="312"/>
      <c r="H334" s="313"/>
      <c r="I334" s="163"/>
    </row>
    <row r="335" spans="1:9" ht="12.75" customHeight="1" x14ac:dyDescent="0.25">
      <c r="A335" s="160"/>
      <c r="B335" s="159"/>
      <c r="C335" s="159"/>
      <c r="D335" s="159"/>
      <c r="E335" s="161"/>
      <c r="F335" s="162"/>
      <c r="G335" s="312"/>
      <c r="H335" s="313"/>
      <c r="I335" s="163"/>
    </row>
    <row r="336" spans="1:9" ht="12.75" customHeight="1" x14ac:dyDescent="0.25">
      <c r="A336" s="160"/>
      <c r="B336" s="159"/>
      <c r="C336" s="159"/>
      <c r="D336" s="159"/>
      <c r="E336" s="161"/>
      <c r="F336" s="162"/>
      <c r="G336" s="312"/>
      <c r="H336" s="313"/>
      <c r="I336" s="163"/>
    </row>
    <row r="337" spans="1:9" ht="12.75" customHeight="1" x14ac:dyDescent="0.25">
      <c r="A337" s="160"/>
      <c r="B337" s="159"/>
      <c r="C337" s="159"/>
      <c r="D337" s="159"/>
      <c r="E337" s="161"/>
      <c r="F337" s="162"/>
      <c r="G337" s="312"/>
      <c r="H337" s="313"/>
      <c r="I337" s="163"/>
    </row>
    <row r="338" spans="1:9" ht="12.75" customHeight="1" x14ac:dyDescent="0.25">
      <c r="A338" s="160"/>
      <c r="B338" s="159"/>
      <c r="C338" s="159"/>
      <c r="D338" s="159"/>
      <c r="E338" s="161"/>
      <c r="F338" s="162"/>
      <c r="G338" s="312"/>
      <c r="H338" s="313"/>
      <c r="I338" s="163"/>
    </row>
    <row r="339" spans="1:9" ht="12.75" customHeight="1" x14ac:dyDescent="0.25">
      <c r="A339" s="160"/>
      <c r="B339" s="159"/>
      <c r="C339" s="159"/>
      <c r="D339" s="159"/>
      <c r="E339" s="161"/>
      <c r="F339" s="162"/>
      <c r="G339" s="312"/>
      <c r="H339" s="313"/>
      <c r="I339" s="163"/>
    </row>
    <row r="340" spans="1:9" ht="12.75" customHeight="1" x14ac:dyDescent="0.25">
      <c r="A340" s="160"/>
      <c r="B340" s="159"/>
      <c r="C340" s="159"/>
      <c r="D340" s="159"/>
      <c r="E340" s="161"/>
      <c r="F340" s="162"/>
      <c r="G340" s="312"/>
      <c r="H340" s="313"/>
      <c r="I340" s="163"/>
    </row>
    <row r="341" spans="1:9" ht="12.75" customHeight="1" x14ac:dyDescent="0.25">
      <c r="A341" s="160"/>
      <c r="B341" s="159"/>
      <c r="C341" s="159"/>
      <c r="D341" s="159"/>
      <c r="E341" s="161"/>
      <c r="F341" s="162"/>
      <c r="G341" s="312"/>
      <c r="H341" s="313"/>
      <c r="I341" s="163"/>
    </row>
    <row r="342" spans="1:9" ht="12.75" customHeight="1" x14ac:dyDescent="0.25">
      <c r="A342" s="160"/>
      <c r="B342" s="159"/>
      <c r="C342" s="159"/>
      <c r="D342" s="159"/>
      <c r="E342" s="161"/>
      <c r="F342" s="162"/>
      <c r="G342" s="312"/>
      <c r="H342" s="313"/>
      <c r="I342" s="163"/>
    </row>
    <row r="343" spans="1:9" ht="12.75" customHeight="1" x14ac:dyDescent="0.25">
      <c r="A343" s="160"/>
      <c r="B343" s="159"/>
      <c r="C343" s="159"/>
      <c r="D343" s="159"/>
      <c r="E343" s="161"/>
      <c r="F343" s="162"/>
      <c r="G343" s="312"/>
      <c r="H343" s="313"/>
      <c r="I343" s="163"/>
    </row>
    <row r="344" spans="1:9" ht="12.75" customHeight="1" x14ac:dyDescent="0.25">
      <c r="A344" s="160"/>
      <c r="B344" s="159"/>
      <c r="C344" s="159"/>
      <c r="D344" s="159"/>
      <c r="E344" s="161"/>
      <c r="F344" s="162"/>
      <c r="G344" s="312"/>
      <c r="H344" s="313"/>
      <c r="I344" s="163"/>
    </row>
    <row r="345" spans="1:9" ht="12.75" customHeight="1" x14ac:dyDescent="0.25">
      <c r="A345" s="160"/>
      <c r="B345" s="159"/>
      <c r="C345" s="159"/>
      <c r="D345" s="159"/>
      <c r="E345" s="161"/>
      <c r="F345" s="162"/>
      <c r="G345" s="312"/>
      <c r="H345" s="313"/>
      <c r="I345" s="163"/>
    </row>
    <row r="346" spans="1:9" ht="12.75" customHeight="1" x14ac:dyDescent="0.25">
      <c r="A346" s="160"/>
      <c r="B346" s="159"/>
      <c r="C346" s="159"/>
      <c r="D346" s="159"/>
      <c r="E346" s="161"/>
      <c r="F346" s="162"/>
      <c r="G346" s="312"/>
      <c r="H346" s="313"/>
      <c r="I346" s="163"/>
    </row>
    <row r="347" spans="1:9" ht="12.75" customHeight="1" x14ac:dyDescent="0.25">
      <c r="A347" s="160"/>
      <c r="B347" s="159"/>
      <c r="C347" s="159"/>
      <c r="D347" s="159"/>
      <c r="E347" s="161"/>
      <c r="F347" s="162"/>
      <c r="G347" s="312"/>
      <c r="H347" s="313"/>
      <c r="I347" s="163"/>
    </row>
    <row r="348" spans="1:9" ht="12.75" customHeight="1" x14ac:dyDescent="0.25">
      <c r="A348" s="160"/>
      <c r="B348" s="159"/>
      <c r="C348" s="159"/>
      <c r="D348" s="159"/>
      <c r="E348" s="161"/>
      <c r="F348" s="162"/>
      <c r="G348" s="312"/>
      <c r="H348" s="313"/>
      <c r="I348" s="163"/>
    </row>
    <row r="349" spans="1:9" ht="12.75" customHeight="1" x14ac:dyDescent="0.25">
      <c r="A349" s="160"/>
      <c r="B349" s="159"/>
      <c r="C349" s="159"/>
      <c r="D349" s="159"/>
      <c r="E349" s="161"/>
      <c r="F349" s="162"/>
      <c r="G349" s="312"/>
      <c r="H349" s="313"/>
      <c r="I349" s="163"/>
    </row>
    <row r="350" spans="1:9" ht="12.75" customHeight="1" x14ac:dyDescent="0.25">
      <c r="A350" s="160"/>
      <c r="B350" s="159"/>
      <c r="C350" s="159"/>
      <c r="D350" s="159"/>
      <c r="E350" s="161"/>
      <c r="F350" s="162"/>
      <c r="G350" s="312"/>
      <c r="H350" s="313"/>
      <c r="I350" s="163"/>
    </row>
    <row r="351" spans="1:9" ht="12.75" customHeight="1" x14ac:dyDescent="0.25">
      <c r="A351" s="160"/>
      <c r="B351" s="159"/>
      <c r="C351" s="159"/>
      <c r="D351" s="159"/>
      <c r="E351" s="161"/>
      <c r="F351" s="162"/>
      <c r="G351" s="312"/>
      <c r="H351" s="313"/>
      <c r="I351" s="163"/>
    </row>
    <row r="352" spans="1:9" ht="12.75" customHeight="1" x14ac:dyDescent="0.25">
      <c r="A352" s="160"/>
      <c r="B352" s="159"/>
      <c r="C352" s="159"/>
      <c r="D352" s="159"/>
      <c r="E352" s="161"/>
      <c r="F352" s="162"/>
      <c r="G352" s="312"/>
      <c r="H352" s="313"/>
      <c r="I352" s="163"/>
    </row>
    <row r="353" spans="1:9" ht="12.75" customHeight="1" x14ac:dyDescent="0.25">
      <c r="A353" s="160"/>
      <c r="B353" s="159"/>
      <c r="C353" s="159"/>
      <c r="D353" s="159"/>
      <c r="E353" s="161"/>
      <c r="F353" s="162"/>
      <c r="G353" s="312"/>
      <c r="H353" s="313"/>
      <c r="I353" s="163"/>
    </row>
    <row r="354" spans="1:9" ht="12.75" customHeight="1" x14ac:dyDescent="0.25">
      <c r="A354" s="160"/>
      <c r="B354" s="159"/>
      <c r="C354" s="159"/>
      <c r="D354" s="159"/>
      <c r="E354" s="161"/>
      <c r="F354" s="162"/>
      <c r="G354" s="312"/>
      <c r="H354" s="313"/>
      <c r="I354" s="163"/>
    </row>
    <row r="355" spans="1:9" ht="12.75" customHeight="1" x14ac:dyDescent="0.25">
      <c r="A355" s="160"/>
      <c r="B355" s="159"/>
      <c r="C355" s="159"/>
      <c r="D355" s="159"/>
      <c r="E355" s="161"/>
      <c r="F355" s="162"/>
      <c r="G355" s="312"/>
      <c r="H355" s="313"/>
      <c r="I355" s="163"/>
    </row>
    <row r="356" spans="1:9" ht="12.75" customHeight="1" x14ac:dyDescent="0.25">
      <c r="A356" s="160"/>
      <c r="B356" s="159"/>
      <c r="C356" s="159"/>
      <c r="D356" s="159"/>
      <c r="E356" s="161"/>
      <c r="F356" s="162"/>
      <c r="G356" s="312"/>
      <c r="H356" s="313"/>
      <c r="I356" s="163"/>
    </row>
    <row r="357" spans="1:9" ht="12.75" customHeight="1" x14ac:dyDescent="0.25">
      <c r="A357" s="160"/>
      <c r="B357" s="159"/>
      <c r="C357" s="159"/>
      <c r="D357" s="159"/>
      <c r="E357" s="161"/>
      <c r="F357" s="162"/>
      <c r="G357" s="312"/>
      <c r="H357" s="313"/>
      <c r="I357" s="163"/>
    </row>
    <row r="358" spans="1:9" ht="12.75" customHeight="1" x14ac:dyDescent="0.25">
      <c r="A358" s="160"/>
      <c r="B358" s="159"/>
      <c r="C358" s="159"/>
      <c r="D358" s="159"/>
      <c r="E358" s="161"/>
      <c r="F358" s="162"/>
      <c r="G358" s="312"/>
      <c r="H358" s="313"/>
      <c r="I358" s="163"/>
    </row>
    <row r="359" spans="1:9" ht="12.75" customHeight="1" x14ac:dyDescent="0.25">
      <c r="A359" s="160"/>
      <c r="B359" s="159"/>
      <c r="C359" s="159"/>
      <c r="D359" s="159"/>
      <c r="E359" s="161"/>
      <c r="F359" s="162"/>
      <c r="G359" s="312"/>
      <c r="H359" s="313"/>
      <c r="I359" s="163"/>
    </row>
    <row r="360" spans="1:9" ht="12.75" customHeight="1" x14ac:dyDescent="0.25">
      <c r="A360" s="160"/>
      <c r="B360" s="159"/>
      <c r="C360" s="159"/>
      <c r="D360" s="159"/>
      <c r="E360" s="161"/>
      <c r="F360" s="162"/>
      <c r="G360" s="312"/>
      <c r="H360" s="313"/>
      <c r="I360" s="163"/>
    </row>
    <row r="361" spans="1:9" ht="12.75" customHeight="1" x14ac:dyDescent="0.25">
      <c r="A361" s="160"/>
      <c r="B361" s="159"/>
      <c r="C361" s="159"/>
      <c r="D361" s="159"/>
      <c r="E361" s="161"/>
      <c r="F361" s="162"/>
      <c r="G361" s="312"/>
      <c r="H361" s="313"/>
      <c r="I361" s="163"/>
    </row>
    <row r="362" spans="1:9" ht="12.75" customHeight="1" x14ac:dyDescent="0.25">
      <c r="A362" s="160"/>
      <c r="B362" s="159"/>
      <c r="C362" s="159"/>
      <c r="D362" s="159"/>
      <c r="E362" s="161"/>
      <c r="F362" s="162"/>
      <c r="G362" s="312"/>
      <c r="H362" s="313"/>
      <c r="I362" s="163"/>
    </row>
    <row r="363" spans="1:9" ht="12.75" customHeight="1" x14ac:dyDescent="0.25">
      <c r="A363" s="160"/>
      <c r="B363" s="159"/>
      <c r="C363" s="159"/>
      <c r="D363" s="159"/>
      <c r="E363" s="161"/>
      <c r="F363" s="162"/>
      <c r="G363" s="312"/>
      <c r="H363" s="313"/>
      <c r="I363" s="163"/>
    </row>
    <row r="364" spans="1:9" ht="12.75" customHeight="1" x14ac:dyDescent="0.25">
      <c r="A364" s="160"/>
      <c r="B364" s="159"/>
      <c r="C364" s="159"/>
      <c r="D364" s="159"/>
      <c r="E364" s="161"/>
      <c r="F364" s="162"/>
      <c r="G364" s="312"/>
      <c r="H364" s="313"/>
      <c r="I364" s="163"/>
    </row>
    <row r="365" spans="1:9" ht="12.75" customHeight="1" x14ac:dyDescent="0.25">
      <c r="A365" s="160"/>
      <c r="B365" s="159"/>
      <c r="C365" s="159"/>
      <c r="D365" s="159"/>
      <c r="E365" s="161"/>
      <c r="F365" s="162"/>
      <c r="G365" s="312"/>
      <c r="H365" s="313"/>
      <c r="I365" s="163"/>
    </row>
    <row r="366" spans="1:9" ht="12.75" customHeight="1" x14ac:dyDescent="0.25">
      <c r="A366" s="160"/>
      <c r="B366" s="159"/>
      <c r="C366" s="159"/>
      <c r="D366" s="159"/>
      <c r="E366" s="161"/>
      <c r="F366" s="162"/>
      <c r="G366" s="312"/>
      <c r="H366" s="313"/>
      <c r="I366" s="163"/>
    </row>
    <row r="367" spans="1:9" ht="12.75" customHeight="1" x14ac:dyDescent="0.25">
      <c r="A367" s="160"/>
      <c r="B367" s="159"/>
      <c r="C367" s="159"/>
      <c r="D367" s="159"/>
      <c r="E367" s="161"/>
      <c r="F367" s="162"/>
      <c r="G367" s="312"/>
      <c r="H367" s="313"/>
      <c r="I367" s="163"/>
    </row>
    <row r="368" spans="1:9" ht="12.75" customHeight="1" x14ac:dyDescent="0.25">
      <c r="A368" s="160"/>
      <c r="B368" s="159"/>
      <c r="C368" s="159"/>
      <c r="D368" s="159"/>
      <c r="E368" s="161"/>
      <c r="F368" s="162"/>
      <c r="G368" s="312"/>
      <c r="H368" s="313"/>
      <c r="I368" s="163"/>
    </row>
    <row r="369" spans="1:9" ht="12.75" customHeight="1" x14ac:dyDescent="0.25">
      <c r="A369" s="160"/>
      <c r="B369" s="159"/>
      <c r="C369" s="159"/>
      <c r="D369" s="159"/>
      <c r="E369" s="161"/>
      <c r="F369" s="162"/>
      <c r="G369" s="312"/>
      <c r="H369" s="313"/>
      <c r="I369" s="163"/>
    </row>
    <row r="370" spans="1:9" ht="12.75" customHeight="1" x14ac:dyDescent="0.25">
      <c r="A370" s="160"/>
      <c r="B370" s="159"/>
      <c r="C370" s="159"/>
      <c r="D370" s="159"/>
      <c r="E370" s="161"/>
      <c r="F370" s="162"/>
      <c r="G370" s="312"/>
      <c r="H370" s="313"/>
      <c r="I370" s="163"/>
    </row>
    <row r="371" spans="1:9" ht="12.75" customHeight="1" x14ac:dyDescent="0.25">
      <c r="A371" s="160"/>
      <c r="B371" s="159"/>
      <c r="C371" s="159"/>
      <c r="D371" s="159"/>
      <c r="E371" s="161"/>
      <c r="F371" s="162"/>
      <c r="G371" s="312"/>
      <c r="H371" s="313"/>
      <c r="I371" s="163"/>
    </row>
    <row r="372" spans="1:9" ht="12.75" customHeight="1" x14ac:dyDescent="0.25">
      <c r="A372" s="160"/>
      <c r="B372" s="159"/>
      <c r="C372" s="159"/>
      <c r="D372" s="159"/>
      <c r="E372" s="161"/>
      <c r="F372" s="162"/>
      <c r="G372" s="312"/>
      <c r="H372" s="313"/>
      <c r="I372" s="163"/>
    </row>
    <row r="373" spans="1:9" ht="12.75" customHeight="1" x14ac:dyDescent="0.25">
      <c r="A373" s="160"/>
      <c r="B373" s="159"/>
      <c r="C373" s="159"/>
      <c r="D373" s="159"/>
      <c r="E373" s="161"/>
      <c r="F373" s="162"/>
      <c r="G373" s="312"/>
      <c r="H373" s="313"/>
      <c r="I373" s="163"/>
    </row>
    <row r="374" spans="1:9" ht="12.75" customHeight="1" x14ac:dyDescent="0.25">
      <c r="A374" s="160"/>
      <c r="B374" s="159"/>
      <c r="C374" s="159"/>
      <c r="D374" s="159"/>
      <c r="E374" s="161"/>
      <c r="F374" s="162"/>
      <c r="G374" s="312"/>
      <c r="H374" s="313"/>
      <c r="I374" s="163"/>
    </row>
    <row r="375" spans="1:9" ht="12.75" customHeight="1" x14ac:dyDescent="0.25">
      <c r="A375" s="160"/>
      <c r="B375" s="159"/>
      <c r="C375" s="159"/>
      <c r="D375" s="159"/>
      <c r="E375" s="161"/>
      <c r="F375" s="162"/>
      <c r="G375" s="312"/>
      <c r="H375" s="313"/>
      <c r="I375" s="163"/>
    </row>
    <row r="376" spans="1:9" ht="12.75" customHeight="1" x14ac:dyDescent="0.25">
      <c r="A376" s="160"/>
      <c r="B376" s="159"/>
      <c r="C376" s="159"/>
      <c r="D376" s="159"/>
      <c r="E376" s="161"/>
      <c r="F376" s="162"/>
      <c r="G376" s="312"/>
      <c r="H376" s="313"/>
      <c r="I376" s="163"/>
    </row>
    <row r="377" spans="1:9" ht="12.75" customHeight="1" x14ac:dyDescent="0.25">
      <c r="A377" s="160"/>
      <c r="B377" s="159"/>
      <c r="C377" s="159"/>
      <c r="D377" s="159"/>
      <c r="E377" s="161"/>
      <c r="F377" s="162"/>
      <c r="G377" s="312"/>
      <c r="H377" s="313"/>
      <c r="I377" s="163"/>
    </row>
    <row r="378" spans="1:9" ht="12.75" customHeight="1" x14ac:dyDescent="0.25">
      <c r="A378" s="160"/>
      <c r="B378" s="159"/>
      <c r="C378" s="159"/>
      <c r="D378" s="159"/>
      <c r="E378" s="161"/>
      <c r="F378" s="162"/>
      <c r="G378" s="312"/>
      <c r="H378" s="313"/>
      <c r="I378" s="163"/>
    </row>
    <row r="379" spans="1:9" ht="12.75" customHeight="1" x14ac:dyDescent="0.25">
      <c r="A379" s="160"/>
      <c r="B379" s="159"/>
      <c r="C379" s="159"/>
      <c r="D379" s="159"/>
      <c r="E379" s="161"/>
      <c r="F379" s="162"/>
      <c r="G379" s="312"/>
      <c r="H379" s="313"/>
      <c r="I379" s="163"/>
    </row>
    <row r="380" spans="1:9" ht="12.75" customHeight="1" x14ac:dyDescent="0.25">
      <c r="A380" s="160"/>
      <c r="B380" s="159"/>
      <c r="C380" s="159"/>
      <c r="D380" s="159"/>
      <c r="E380" s="161"/>
      <c r="F380" s="162"/>
      <c r="G380" s="312"/>
      <c r="H380" s="313"/>
      <c r="I380" s="163"/>
    </row>
    <row r="381" spans="1:9" ht="12.75" customHeight="1" x14ac:dyDescent="0.25">
      <c r="A381" s="160"/>
      <c r="B381" s="159"/>
      <c r="C381" s="159"/>
      <c r="D381" s="159"/>
      <c r="E381" s="161"/>
      <c r="F381" s="162"/>
      <c r="G381" s="312"/>
      <c r="H381" s="313"/>
      <c r="I381" s="163"/>
    </row>
    <row r="382" spans="1:9" ht="12.75" customHeight="1" x14ac:dyDescent="0.25">
      <c r="A382" s="160"/>
      <c r="B382" s="159"/>
      <c r="C382" s="159"/>
      <c r="D382" s="159"/>
      <c r="E382" s="161"/>
      <c r="F382" s="162"/>
      <c r="G382" s="312"/>
      <c r="H382" s="313"/>
      <c r="I382" s="163"/>
    </row>
    <row r="383" spans="1:9" ht="12.75" customHeight="1" x14ac:dyDescent="0.25">
      <c r="A383" s="160"/>
      <c r="B383" s="159"/>
      <c r="C383" s="159"/>
      <c r="D383" s="159"/>
      <c r="E383" s="161"/>
      <c r="F383" s="162"/>
      <c r="G383" s="312"/>
      <c r="H383" s="313"/>
      <c r="I383" s="163"/>
    </row>
    <row r="384" spans="1:9" ht="12.75" customHeight="1" x14ac:dyDescent="0.25">
      <c r="A384" s="160"/>
      <c r="B384" s="159"/>
      <c r="C384" s="159"/>
      <c r="D384" s="159"/>
      <c r="E384" s="161"/>
      <c r="F384" s="162"/>
      <c r="G384" s="312"/>
      <c r="H384" s="313"/>
      <c r="I384" s="163"/>
    </row>
    <row r="385" spans="1:9" ht="12.75" customHeight="1" x14ac:dyDescent="0.25">
      <c r="A385" s="160"/>
      <c r="B385" s="159"/>
      <c r="C385" s="159"/>
      <c r="D385" s="159"/>
      <c r="E385" s="161"/>
      <c r="F385" s="162"/>
      <c r="G385" s="312"/>
      <c r="H385" s="313"/>
      <c r="I385" s="163"/>
    </row>
    <row r="386" spans="1:9" ht="12.75" customHeight="1" x14ac:dyDescent="0.25">
      <c r="A386" s="160"/>
      <c r="B386" s="159"/>
      <c r="C386" s="159"/>
      <c r="D386" s="159"/>
      <c r="E386" s="161"/>
      <c r="F386" s="162"/>
      <c r="G386" s="312"/>
      <c r="H386" s="313"/>
      <c r="I386" s="163"/>
    </row>
    <row r="387" spans="1:9" ht="12.75" customHeight="1" x14ac:dyDescent="0.25">
      <c r="A387" s="160"/>
      <c r="B387" s="159"/>
      <c r="C387" s="159"/>
      <c r="D387" s="159"/>
      <c r="E387" s="161"/>
      <c r="F387" s="162"/>
      <c r="G387" s="312"/>
      <c r="H387" s="313"/>
      <c r="I387" s="163"/>
    </row>
    <row r="388" spans="1:9" ht="12.75" customHeight="1" x14ac:dyDescent="0.25">
      <c r="A388" s="160"/>
      <c r="B388" s="159"/>
      <c r="C388" s="159"/>
      <c r="D388" s="159"/>
      <c r="E388" s="161"/>
      <c r="F388" s="162"/>
      <c r="G388" s="312"/>
      <c r="H388" s="313"/>
      <c r="I388" s="163"/>
    </row>
    <row r="389" spans="1:9" ht="12.75" customHeight="1" x14ac:dyDescent="0.25">
      <c r="A389" s="160"/>
      <c r="B389" s="159"/>
      <c r="C389" s="159"/>
      <c r="D389" s="159"/>
      <c r="E389" s="161"/>
      <c r="F389" s="162"/>
      <c r="G389" s="312"/>
      <c r="H389" s="313"/>
      <c r="I389" s="163"/>
    </row>
    <row r="390" spans="1:9" ht="12.75" customHeight="1" x14ac:dyDescent="0.25">
      <c r="A390" s="160"/>
      <c r="B390" s="159"/>
      <c r="C390" s="159"/>
      <c r="D390" s="159"/>
      <c r="E390" s="161"/>
      <c r="F390" s="162"/>
      <c r="G390" s="312"/>
      <c r="H390" s="313"/>
      <c r="I390" s="163"/>
    </row>
    <row r="391" spans="1:9" ht="12.75" customHeight="1" x14ac:dyDescent="0.25">
      <c r="A391" s="160"/>
      <c r="B391" s="159"/>
      <c r="C391" s="159"/>
      <c r="D391" s="159"/>
      <c r="E391" s="161"/>
      <c r="F391" s="162"/>
      <c r="G391" s="312"/>
      <c r="H391" s="313"/>
      <c r="I391" s="163"/>
    </row>
    <row r="392" spans="1:9" ht="12.75" customHeight="1" x14ac:dyDescent="0.25">
      <c r="A392" s="160"/>
      <c r="B392" s="159"/>
      <c r="C392" s="159"/>
      <c r="D392" s="159"/>
      <c r="E392" s="161"/>
      <c r="F392" s="162"/>
      <c r="G392" s="312"/>
      <c r="H392" s="313"/>
      <c r="I392" s="163"/>
    </row>
    <row r="393" spans="1:9" ht="12.75" customHeight="1" x14ac:dyDescent="0.25">
      <c r="A393" s="160"/>
      <c r="B393" s="159"/>
      <c r="C393" s="159"/>
      <c r="D393" s="159"/>
      <c r="E393" s="161"/>
      <c r="F393" s="162"/>
      <c r="G393" s="312"/>
      <c r="H393" s="313"/>
      <c r="I393" s="163"/>
    </row>
    <row r="394" spans="1:9" ht="12.75" customHeight="1" x14ac:dyDescent="0.25">
      <c r="A394" s="160"/>
      <c r="B394" s="159"/>
      <c r="C394" s="159"/>
      <c r="D394" s="159"/>
      <c r="E394" s="161"/>
      <c r="F394" s="162"/>
      <c r="G394" s="312"/>
      <c r="H394" s="313"/>
      <c r="I394" s="163"/>
    </row>
    <row r="395" spans="1:9" ht="12.75" customHeight="1" x14ac:dyDescent="0.25">
      <c r="A395" s="160"/>
      <c r="B395" s="159"/>
      <c r="C395" s="159"/>
      <c r="D395" s="159"/>
      <c r="E395" s="161"/>
      <c r="F395" s="162"/>
      <c r="G395" s="312"/>
      <c r="H395" s="313"/>
      <c r="I395" s="163"/>
    </row>
    <row r="396" spans="1:9" ht="12.75" customHeight="1" x14ac:dyDescent="0.25">
      <c r="A396" s="160"/>
      <c r="B396" s="159"/>
      <c r="C396" s="159"/>
      <c r="D396" s="159"/>
      <c r="E396" s="161"/>
      <c r="F396" s="162"/>
      <c r="G396" s="312"/>
      <c r="H396" s="313"/>
      <c r="I396" s="163"/>
    </row>
    <row r="397" spans="1:9" ht="12.75" customHeight="1" x14ac:dyDescent="0.25">
      <c r="A397" s="160"/>
      <c r="B397" s="159"/>
      <c r="C397" s="159"/>
      <c r="D397" s="159"/>
      <c r="E397" s="161"/>
      <c r="F397" s="162"/>
      <c r="G397" s="312"/>
      <c r="H397" s="313"/>
      <c r="I397" s="163"/>
    </row>
    <row r="398" spans="1:9" ht="12.75" customHeight="1" x14ac:dyDescent="0.25">
      <c r="A398" s="160"/>
      <c r="B398" s="159"/>
      <c r="C398" s="159"/>
      <c r="D398" s="159"/>
      <c r="E398" s="161"/>
      <c r="F398" s="162"/>
      <c r="G398" s="312"/>
      <c r="H398" s="313"/>
      <c r="I398" s="163"/>
    </row>
    <row r="399" spans="1:9" ht="12.75" customHeight="1" x14ac:dyDescent="0.25">
      <c r="A399" s="160"/>
      <c r="B399" s="159"/>
      <c r="C399" s="159"/>
      <c r="D399" s="159"/>
      <c r="E399" s="161"/>
      <c r="F399" s="162"/>
      <c r="G399" s="312"/>
      <c r="H399" s="313"/>
      <c r="I399" s="163"/>
    </row>
    <row r="400" spans="1:9" ht="12.75" customHeight="1" x14ac:dyDescent="0.25">
      <c r="A400" s="160"/>
      <c r="B400" s="159"/>
      <c r="C400" s="159"/>
      <c r="D400" s="159"/>
      <c r="E400" s="161"/>
      <c r="F400" s="162"/>
      <c r="G400" s="312"/>
      <c r="H400" s="313"/>
      <c r="I400" s="163"/>
    </row>
    <row r="401" spans="1:9" ht="12.75" customHeight="1" x14ac:dyDescent="0.25">
      <c r="A401" s="160"/>
      <c r="B401" s="159"/>
      <c r="C401" s="159"/>
      <c r="D401" s="159"/>
      <c r="E401" s="161"/>
      <c r="F401" s="162"/>
      <c r="G401" s="312"/>
      <c r="H401" s="313"/>
      <c r="I401" s="163"/>
    </row>
    <row r="402" spans="1:9" ht="12.75" customHeight="1" x14ac:dyDescent="0.25">
      <c r="A402" s="160"/>
      <c r="B402" s="159"/>
      <c r="C402" s="159"/>
      <c r="D402" s="159"/>
      <c r="E402" s="161"/>
      <c r="F402" s="162"/>
      <c r="G402" s="312"/>
      <c r="H402" s="313"/>
      <c r="I402" s="163"/>
    </row>
    <row r="403" spans="1:9" ht="12.75" customHeight="1" x14ac:dyDescent="0.25">
      <c r="A403" s="160"/>
      <c r="B403" s="159"/>
      <c r="C403" s="159"/>
      <c r="D403" s="159"/>
      <c r="E403" s="161"/>
      <c r="F403" s="162"/>
      <c r="G403" s="312"/>
      <c r="H403" s="313"/>
      <c r="I403" s="163"/>
    </row>
    <row r="404" spans="1:9" ht="12.75" customHeight="1" x14ac:dyDescent="0.25">
      <c r="A404" s="160"/>
      <c r="B404" s="159"/>
      <c r="C404" s="159"/>
      <c r="D404" s="159"/>
      <c r="E404" s="161"/>
      <c r="F404" s="162"/>
      <c r="G404" s="312"/>
      <c r="H404" s="313"/>
      <c r="I404" s="163"/>
    </row>
    <row r="405" spans="1:9" ht="12.75" customHeight="1" x14ac:dyDescent="0.25">
      <c r="A405" s="160"/>
      <c r="B405" s="159"/>
      <c r="C405" s="159"/>
      <c r="D405" s="159"/>
      <c r="E405" s="161"/>
      <c r="F405" s="162"/>
      <c r="G405" s="312"/>
      <c r="H405" s="313"/>
      <c r="I405" s="163"/>
    </row>
    <row r="406" spans="1:9" ht="12.75" customHeight="1" x14ac:dyDescent="0.25">
      <c r="A406" s="160"/>
      <c r="B406" s="159"/>
      <c r="C406" s="159"/>
      <c r="D406" s="159"/>
      <c r="E406" s="161"/>
      <c r="F406" s="162"/>
      <c r="G406" s="312"/>
      <c r="H406" s="313"/>
      <c r="I406" s="163"/>
    </row>
    <row r="407" spans="1:9" ht="12.75" customHeight="1" x14ac:dyDescent="0.25">
      <c r="A407" s="160"/>
      <c r="B407" s="159"/>
      <c r="C407" s="159"/>
      <c r="D407" s="159"/>
      <c r="E407" s="161"/>
      <c r="F407" s="162"/>
      <c r="G407" s="312"/>
      <c r="H407" s="313"/>
      <c r="I407" s="163"/>
    </row>
    <row r="408" spans="1:9" ht="12.75" customHeight="1" x14ac:dyDescent="0.25">
      <c r="A408" s="160"/>
      <c r="B408" s="159"/>
      <c r="C408" s="159"/>
      <c r="D408" s="159"/>
      <c r="E408" s="161"/>
      <c r="F408" s="162"/>
      <c r="G408" s="312"/>
      <c r="H408" s="313"/>
      <c r="I408" s="163"/>
    </row>
    <row r="409" spans="1:9" ht="12.75" customHeight="1" x14ac:dyDescent="0.25">
      <c r="A409" s="160"/>
      <c r="B409" s="159"/>
      <c r="C409" s="159"/>
      <c r="D409" s="159"/>
      <c r="E409" s="161"/>
      <c r="F409" s="162"/>
      <c r="G409" s="312"/>
      <c r="H409" s="313"/>
      <c r="I409" s="163"/>
    </row>
    <row r="410" spans="1:9" ht="12.75" customHeight="1" x14ac:dyDescent="0.25">
      <c r="A410" s="160"/>
      <c r="B410" s="159"/>
      <c r="C410" s="159"/>
      <c r="D410" s="159"/>
      <c r="E410" s="161"/>
      <c r="F410" s="162"/>
      <c r="G410" s="312"/>
      <c r="H410" s="313"/>
      <c r="I410" s="163"/>
    </row>
    <row r="411" spans="1:9" ht="12.75" customHeight="1" x14ac:dyDescent="0.25">
      <c r="A411" s="160"/>
      <c r="B411" s="159"/>
      <c r="C411" s="159"/>
      <c r="D411" s="159"/>
      <c r="E411" s="161"/>
      <c r="F411" s="162"/>
      <c r="G411" s="312"/>
      <c r="H411" s="313"/>
      <c r="I411" s="163"/>
    </row>
    <row r="412" spans="1:9" ht="12.75" customHeight="1" x14ac:dyDescent="0.25">
      <c r="A412" s="160"/>
      <c r="B412" s="159"/>
      <c r="C412" s="159"/>
      <c r="D412" s="159"/>
      <c r="E412" s="161"/>
      <c r="F412" s="162"/>
      <c r="G412" s="312"/>
      <c r="H412" s="313"/>
      <c r="I412" s="163"/>
    </row>
    <row r="413" spans="1:9" ht="12.75" customHeight="1" x14ac:dyDescent="0.25">
      <c r="A413" s="160"/>
      <c r="B413" s="159"/>
      <c r="C413" s="159"/>
      <c r="D413" s="159"/>
      <c r="E413" s="161"/>
      <c r="F413" s="162"/>
      <c r="G413" s="312"/>
      <c r="H413" s="313"/>
      <c r="I413" s="163"/>
    </row>
    <row r="414" spans="1:9" ht="12.75" customHeight="1" x14ac:dyDescent="0.25">
      <c r="A414" s="160"/>
      <c r="B414" s="159"/>
      <c r="C414" s="159"/>
      <c r="D414" s="159"/>
      <c r="E414" s="161"/>
      <c r="F414" s="162"/>
      <c r="G414" s="312"/>
      <c r="H414" s="313"/>
      <c r="I414" s="163"/>
    </row>
    <row r="415" spans="1:9" ht="12.75" customHeight="1" x14ac:dyDescent="0.25">
      <c r="A415" s="160"/>
      <c r="B415" s="159"/>
      <c r="C415" s="159"/>
      <c r="D415" s="159"/>
      <c r="E415" s="161"/>
      <c r="F415" s="162"/>
      <c r="G415" s="312"/>
      <c r="H415" s="313"/>
      <c r="I415" s="163"/>
    </row>
    <row r="416" spans="1:9" ht="12.75" customHeight="1" x14ac:dyDescent="0.25">
      <c r="A416" s="160"/>
      <c r="B416" s="159"/>
      <c r="C416" s="159"/>
      <c r="D416" s="159"/>
      <c r="E416" s="161"/>
      <c r="F416" s="162"/>
      <c r="G416" s="312"/>
      <c r="H416" s="313"/>
      <c r="I416" s="163"/>
    </row>
    <row r="417" spans="1:9" ht="12.75" customHeight="1" x14ac:dyDescent="0.25">
      <c r="A417" s="160"/>
      <c r="B417" s="159"/>
      <c r="C417" s="159"/>
      <c r="D417" s="159"/>
      <c r="E417" s="161"/>
      <c r="F417" s="162"/>
      <c r="G417" s="312"/>
      <c r="H417" s="313"/>
      <c r="I417" s="163"/>
    </row>
    <row r="418" spans="1:9" ht="12.75" customHeight="1" x14ac:dyDescent="0.25">
      <c r="A418" s="160"/>
      <c r="B418" s="159"/>
      <c r="C418" s="159"/>
      <c r="D418" s="159"/>
      <c r="E418" s="161"/>
      <c r="F418" s="162"/>
      <c r="G418" s="312"/>
      <c r="H418" s="313"/>
      <c r="I418" s="163"/>
    </row>
    <row r="419" spans="1:9" ht="12.75" customHeight="1" x14ac:dyDescent="0.25">
      <c r="A419" s="160"/>
      <c r="B419" s="159"/>
      <c r="C419" s="159"/>
      <c r="D419" s="159"/>
      <c r="E419" s="161"/>
      <c r="F419" s="162"/>
      <c r="G419" s="312"/>
      <c r="H419" s="313"/>
      <c r="I419" s="163"/>
    </row>
    <row r="420" spans="1:9" ht="12.75" customHeight="1" x14ac:dyDescent="0.25">
      <c r="A420" s="160"/>
      <c r="B420" s="159"/>
      <c r="C420" s="159"/>
      <c r="D420" s="159"/>
      <c r="E420" s="161"/>
      <c r="F420" s="162"/>
      <c r="G420" s="312"/>
      <c r="H420" s="313"/>
      <c r="I420" s="163"/>
    </row>
    <row r="421" spans="1:9" ht="12.75" customHeight="1" x14ac:dyDescent="0.25">
      <c r="A421" s="160"/>
      <c r="B421" s="159"/>
      <c r="C421" s="159"/>
      <c r="D421" s="159"/>
      <c r="E421" s="161"/>
      <c r="F421" s="162"/>
      <c r="G421" s="312"/>
      <c r="H421" s="313"/>
      <c r="I421" s="163"/>
    </row>
    <row r="422" spans="1:9" ht="12.75" customHeight="1" x14ac:dyDescent="0.25">
      <c r="A422" s="160"/>
      <c r="B422" s="159"/>
      <c r="C422" s="159"/>
      <c r="D422" s="159"/>
      <c r="E422" s="161"/>
      <c r="F422" s="162"/>
      <c r="G422" s="312"/>
      <c r="H422" s="313"/>
      <c r="I422" s="163"/>
    </row>
    <row r="423" spans="1:9" ht="12.75" customHeight="1" x14ac:dyDescent="0.25">
      <c r="A423" s="160"/>
      <c r="B423" s="159"/>
      <c r="C423" s="159"/>
      <c r="D423" s="159"/>
      <c r="E423" s="161"/>
      <c r="F423" s="162"/>
      <c r="G423" s="312"/>
      <c r="H423" s="313"/>
      <c r="I423" s="163"/>
    </row>
    <row r="424" spans="1:9" ht="12.75" customHeight="1" x14ac:dyDescent="0.25">
      <c r="A424" s="160"/>
      <c r="B424" s="159"/>
      <c r="C424" s="159"/>
      <c r="D424" s="159"/>
      <c r="E424" s="161"/>
      <c r="F424" s="162"/>
      <c r="G424" s="312"/>
      <c r="H424" s="313"/>
      <c r="I424" s="163"/>
    </row>
    <row r="425" spans="1:9" ht="12.75" customHeight="1" x14ac:dyDescent="0.25">
      <c r="A425" s="160"/>
      <c r="B425" s="159"/>
      <c r="C425" s="159"/>
      <c r="D425" s="159"/>
      <c r="E425" s="161"/>
      <c r="F425" s="162"/>
      <c r="G425" s="312"/>
      <c r="H425" s="313"/>
      <c r="I425" s="163"/>
    </row>
    <row r="426" spans="1:9" ht="12.75" customHeight="1" x14ac:dyDescent="0.25">
      <c r="A426" s="160"/>
      <c r="B426" s="159"/>
      <c r="C426" s="159"/>
      <c r="D426" s="159"/>
      <c r="E426" s="161"/>
      <c r="F426" s="162"/>
      <c r="G426" s="312"/>
      <c r="H426" s="313"/>
      <c r="I426" s="163"/>
    </row>
    <row r="427" spans="1:9" ht="12.75" customHeight="1" x14ac:dyDescent="0.25">
      <c r="A427" s="160"/>
      <c r="B427" s="159"/>
      <c r="C427" s="159"/>
      <c r="D427" s="159"/>
      <c r="E427" s="161"/>
      <c r="F427" s="162"/>
      <c r="G427" s="312"/>
      <c r="H427" s="313"/>
      <c r="I427" s="163"/>
    </row>
    <row r="428" spans="1:9" ht="12.75" customHeight="1" x14ac:dyDescent="0.25">
      <c r="A428" s="160"/>
      <c r="B428" s="159"/>
      <c r="C428" s="159"/>
      <c r="D428" s="159"/>
      <c r="E428" s="161"/>
      <c r="F428" s="162"/>
      <c r="G428" s="312"/>
      <c r="H428" s="313"/>
      <c r="I428" s="163"/>
    </row>
    <row r="429" spans="1:9" ht="12.75" customHeight="1" x14ac:dyDescent="0.25">
      <c r="A429" s="160"/>
      <c r="B429" s="159"/>
      <c r="C429" s="159"/>
      <c r="D429" s="159"/>
      <c r="E429" s="161"/>
      <c r="F429" s="162"/>
      <c r="G429" s="312"/>
      <c r="H429" s="313"/>
      <c r="I429" s="163"/>
    </row>
    <row r="430" spans="1:9" ht="12.75" customHeight="1" x14ac:dyDescent="0.25">
      <c r="A430" s="160"/>
      <c r="B430" s="159"/>
      <c r="C430" s="159"/>
      <c r="D430" s="159"/>
      <c r="E430" s="161"/>
      <c r="F430" s="162"/>
      <c r="G430" s="312"/>
      <c r="H430" s="313"/>
      <c r="I430" s="163"/>
    </row>
    <row r="431" spans="1:9" ht="12.75" customHeight="1" x14ac:dyDescent="0.25">
      <c r="A431" s="160"/>
      <c r="B431" s="159"/>
      <c r="C431" s="159"/>
      <c r="D431" s="159"/>
      <c r="E431" s="161"/>
      <c r="F431" s="162"/>
      <c r="G431" s="312"/>
      <c r="H431" s="313"/>
      <c r="I431" s="163"/>
    </row>
    <row r="432" spans="1:9" ht="12.75" customHeight="1" x14ac:dyDescent="0.25">
      <c r="A432" s="160"/>
      <c r="B432" s="159"/>
      <c r="C432" s="159"/>
      <c r="D432" s="159"/>
      <c r="E432" s="161"/>
      <c r="F432" s="162"/>
      <c r="G432" s="312"/>
      <c r="H432" s="313"/>
      <c r="I432" s="163"/>
    </row>
    <row r="433" spans="1:9" ht="12.75" customHeight="1" x14ac:dyDescent="0.25">
      <c r="A433" s="160"/>
      <c r="B433" s="159"/>
      <c r="C433" s="159"/>
      <c r="D433" s="159"/>
      <c r="E433" s="161"/>
      <c r="F433" s="162"/>
      <c r="G433" s="312"/>
      <c r="H433" s="313"/>
      <c r="I433" s="163"/>
    </row>
    <row r="434" spans="1:9" ht="12.75" customHeight="1" x14ac:dyDescent="0.25">
      <c r="A434" s="160"/>
      <c r="B434" s="159"/>
      <c r="C434" s="159"/>
      <c r="D434" s="159"/>
      <c r="E434" s="161"/>
      <c r="F434" s="162"/>
      <c r="G434" s="312"/>
      <c r="H434" s="313"/>
      <c r="I434" s="163"/>
    </row>
    <row r="435" spans="1:9" ht="12.75" customHeight="1" x14ac:dyDescent="0.25">
      <c r="A435" s="160"/>
      <c r="B435" s="159"/>
      <c r="C435" s="159"/>
      <c r="D435" s="159"/>
      <c r="E435" s="161"/>
      <c r="F435" s="162"/>
      <c r="G435" s="312"/>
      <c r="H435" s="313"/>
      <c r="I435" s="163"/>
    </row>
    <row r="436" spans="1:9" ht="12.75" customHeight="1" x14ac:dyDescent="0.25">
      <c r="A436" s="160"/>
      <c r="B436" s="159"/>
      <c r="C436" s="159"/>
      <c r="D436" s="159"/>
      <c r="E436" s="161"/>
      <c r="F436" s="162"/>
      <c r="G436" s="312"/>
      <c r="H436" s="313"/>
      <c r="I436" s="163"/>
    </row>
    <row r="437" spans="1:9" ht="12.75" customHeight="1" x14ac:dyDescent="0.25">
      <c r="A437" s="160"/>
      <c r="B437" s="159"/>
      <c r="C437" s="159"/>
      <c r="D437" s="159"/>
      <c r="E437" s="161"/>
      <c r="F437" s="162"/>
      <c r="G437" s="312"/>
      <c r="H437" s="313"/>
      <c r="I437" s="163"/>
    </row>
    <row r="438" spans="1:9" ht="12.75" customHeight="1" x14ac:dyDescent="0.25">
      <c r="A438" s="160"/>
      <c r="B438" s="159"/>
      <c r="C438" s="159"/>
      <c r="D438" s="159"/>
      <c r="E438" s="161"/>
      <c r="F438" s="162"/>
      <c r="G438" s="312"/>
      <c r="H438" s="313"/>
      <c r="I438" s="163"/>
    </row>
    <row r="439" spans="1:9" ht="12.75" customHeight="1" x14ac:dyDescent="0.25">
      <c r="A439" s="160"/>
      <c r="B439" s="159"/>
      <c r="C439" s="159"/>
      <c r="D439" s="159"/>
      <c r="E439" s="161"/>
      <c r="F439" s="162"/>
      <c r="G439" s="312"/>
      <c r="H439" s="313"/>
      <c r="I439" s="163"/>
    </row>
    <row r="440" spans="1:9" ht="12.75" customHeight="1" x14ac:dyDescent="0.25">
      <c r="A440" s="160"/>
      <c r="B440" s="159"/>
      <c r="C440" s="159"/>
      <c r="D440" s="159"/>
      <c r="E440" s="161"/>
      <c r="F440" s="162"/>
      <c r="G440" s="312"/>
      <c r="H440" s="313"/>
      <c r="I440" s="163"/>
    </row>
    <row r="441" spans="1:9" ht="12.75" customHeight="1" x14ac:dyDescent="0.25">
      <c r="A441" s="160"/>
      <c r="B441" s="159"/>
      <c r="C441" s="159"/>
      <c r="D441" s="159"/>
      <c r="E441" s="161"/>
      <c r="F441" s="162"/>
      <c r="G441" s="312"/>
      <c r="H441" s="313"/>
      <c r="I441" s="163"/>
    </row>
    <row r="442" spans="1:9" ht="12.75" customHeight="1" x14ac:dyDescent="0.25">
      <c r="A442" s="160"/>
      <c r="B442" s="159"/>
      <c r="C442" s="159"/>
      <c r="D442" s="159"/>
      <c r="E442" s="161"/>
      <c r="F442" s="162"/>
      <c r="G442" s="312"/>
      <c r="H442" s="313"/>
      <c r="I442" s="163"/>
    </row>
    <row r="443" spans="1:9" ht="12.75" customHeight="1" x14ac:dyDescent="0.25">
      <c r="A443" s="160"/>
      <c r="B443" s="159"/>
      <c r="C443" s="159"/>
      <c r="D443" s="159"/>
      <c r="E443" s="161"/>
      <c r="F443" s="162"/>
      <c r="G443" s="312"/>
      <c r="H443" s="313"/>
      <c r="I443" s="163"/>
    </row>
    <row r="444" spans="1:9" ht="12.75" customHeight="1" x14ac:dyDescent="0.25">
      <c r="A444" s="160"/>
      <c r="B444" s="159"/>
      <c r="C444" s="159"/>
      <c r="D444" s="159"/>
      <c r="E444" s="161"/>
      <c r="F444" s="162"/>
      <c r="G444" s="312"/>
      <c r="H444" s="313"/>
      <c r="I444" s="163"/>
    </row>
    <row r="445" spans="1:9" ht="12.75" customHeight="1" x14ac:dyDescent="0.25">
      <c r="A445" s="160"/>
      <c r="B445" s="159"/>
      <c r="C445" s="159"/>
      <c r="D445" s="159"/>
      <c r="E445" s="161"/>
      <c r="F445" s="162"/>
      <c r="G445" s="312"/>
      <c r="H445" s="313"/>
      <c r="I445" s="163"/>
    </row>
    <row r="446" spans="1:9" ht="12.75" customHeight="1" x14ac:dyDescent="0.25">
      <c r="A446" s="160"/>
      <c r="B446" s="159"/>
      <c r="C446" s="159"/>
      <c r="D446" s="159"/>
      <c r="E446" s="161"/>
      <c r="F446" s="162"/>
      <c r="G446" s="312"/>
      <c r="H446" s="313"/>
      <c r="I446" s="163"/>
    </row>
    <row r="447" spans="1:9" ht="12.75" customHeight="1" x14ac:dyDescent="0.25">
      <c r="A447" s="160"/>
      <c r="B447" s="159"/>
      <c r="C447" s="159"/>
      <c r="D447" s="159"/>
      <c r="E447" s="161"/>
      <c r="F447" s="162"/>
      <c r="G447" s="312"/>
      <c r="H447" s="313"/>
      <c r="I447" s="163"/>
    </row>
    <row r="448" spans="1:9" ht="12.75" customHeight="1" x14ac:dyDescent="0.25">
      <c r="A448" s="160"/>
      <c r="B448" s="159"/>
      <c r="C448" s="159"/>
      <c r="D448" s="159"/>
      <c r="E448" s="161"/>
      <c r="F448" s="162"/>
      <c r="G448" s="312"/>
      <c r="H448" s="313"/>
      <c r="I448" s="163"/>
    </row>
    <row r="449" spans="1:9" ht="12.75" customHeight="1" x14ac:dyDescent="0.25">
      <c r="A449" s="160"/>
      <c r="B449" s="159"/>
      <c r="C449" s="159"/>
      <c r="D449" s="159"/>
      <c r="E449" s="161"/>
      <c r="F449" s="162"/>
      <c r="G449" s="312"/>
      <c r="H449" s="313"/>
      <c r="I449" s="163"/>
    </row>
    <row r="450" spans="1:9" ht="12.75" customHeight="1" x14ac:dyDescent="0.25">
      <c r="A450" s="160"/>
      <c r="B450" s="159"/>
      <c r="C450" s="159"/>
      <c r="D450" s="159"/>
      <c r="E450" s="161"/>
      <c r="F450" s="162"/>
      <c r="G450" s="312"/>
      <c r="H450" s="313"/>
      <c r="I450" s="163"/>
    </row>
    <row r="451" spans="1:9" ht="12.75" customHeight="1" x14ac:dyDescent="0.25">
      <c r="A451" s="160"/>
      <c r="B451" s="159"/>
      <c r="C451" s="159"/>
      <c r="D451" s="159"/>
      <c r="E451" s="161"/>
      <c r="F451" s="162"/>
      <c r="G451" s="312"/>
      <c r="H451" s="313"/>
      <c r="I451" s="163"/>
    </row>
    <row r="452" spans="1:9" ht="12.75" customHeight="1" x14ac:dyDescent="0.25">
      <c r="A452" s="160"/>
      <c r="B452" s="159"/>
      <c r="C452" s="159"/>
      <c r="D452" s="159"/>
      <c r="E452" s="161"/>
      <c r="F452" s="162"/>
      <c r="G452" s="312"/>
      <c r="H452" s="313"/>
      <c r="I452" s="163"/>
    </row>
    <row r="453" spans="1:9" ht="12.75" customHeight="1" x14ac:dyDescent="0.25">
      <c r="A453" s="160"/>
      <c r="B453" s="159"/>
      <c r="C453" s="159"/>
      <c r="D453" s="159"/>
      <c r="E453" s="161"/>
      <c r="F453" s="162"/>
      <c r="G453" s="312"/>
      <c r="H453" s="313"/>
      <c r="I453" s="163"/>
    </row>
    <row r="454" spans="1:9" ht="12.75" customHeight="1" x14ac:dyDescent="0.25">
      <c r="A454" s="160"/>
      <c r="B454" s="159"/>
      <c r="C454" s="159"/>
      <c r="D454" s="159"/>
      <c r="E454" s="161"/>
      <c r="F454" s="162"/>
      <c r="G454" s="312"/>
      <c r="H454" s="313"/>
      <c r="I454" s="163"/>
    </row>
    <row r="455" spans="1:9" ht="12.75" customHeight="1" x14ac:dyDescent="0.25">
      <c r="A455" s="160"/>
      <c r="B455" s="159"/>
      <c r="C455" s="159"/>
      <c r="D455" s="159"/>
      <c r="E455" s="161"/>
      <c r="F455" s="162"/>
      <c r="G455" s="312"/>
      <c r="H455" s="313"/>
      <c r="I455" s="163"/>
    </row>
    <row r="456" spans="1:9" ht="12.75" customHeight="1" x14ac:dyDescent="0.25">
      <c r="A456" s="160"/>
      <c r="B456" s="159"/>
      <c r="C456" s="159"/>
      <c r="D456" s="159"/>
      <c r="E456" s="161"/>
      <c r="F456" s="162"/>
      <c r="G456" s="312"/>
      <c r="H456" s="313"/>
      <c r="I456" s="163"/>
    </row>
    <row r="457" spans="1:9" ht="12.75" customHeight="1" x14ac:dyDescent="0.25">
      <c r="A457" s="160"/>
      <c r="B457" s="159"/>
      <c r="C457" s="159"/>
      <c r="D457" s="159"/>
      <c r="E457" s="161"/>
      <c r="F457" s="162"/>
      <c r="G457" s="312"/>
      <c r="H457" s="313"/>
      <c r="I457" s="163"/>
    </row>
    <row r="458" spans="1:9" ht="12.75" customHeight="1" x14ac:dyDescent="0.25">
      <c r="A458" s="160"/>
      <c r="B458" s="159"/>
      <c r="C458" s="159"/>
      <c r="D458" s="159"/>
      <c r="E458" s="161"/>
      <c r="F458" s="162"/>
      <c r="G458" s="312"/>
      <c r="H458" s="313"/>
      <c r="I458" s="163"/>
    </row>
    <row r="459" spans="1:9" ht="12.75" customHeight="1" x14ac:dyDescent="0.25">
      <c r="A459" s="160"/>
      <c r="B459" s="159"/>
      <c r="C459" s="159"/>
      <c r="D459" s="159"/>
      <c r="E459" s="161"/>
      <c r="F459" s="162"/>
      <c r="G459" s="312"/>
      <c r="H459" s="313"/>
      <c r="I459" s="163"/>
    </row>
    <row r="460" spans="1:9" ht="12.75" customHeight="1" x14ac:dyDescent="0.25">
      <c r="A460" s="160"/>
      <c r="B460" s="159"/>
      <c r="C460" s="159"/>
      <c r="D460" s="159"/>
      <c r="E460" s="161"/>
      <c r="F460" s="162"/>
      <c r="G460" s="312"/>
      <c r="H460" s="313"/>
      <c r="I460" s="163"/>
    </row>
    <row r="461" spans="1:9" ht="12.75" customHeight="1" x14ac:dyDescent="0.25">
      <c r="A461" s="160"/>
      <c r="B461" s="159"/>
      <c r="C461" s="159"/>
      <c r="D461" s="159"/>
      <c r="E461" s="161"/>
      <c r="F461" s="162"/>
      <c r="G461" s="312"/>
      <c r="H461" s="313"/>
      <c r="I461" s="163"/>
    </row>
    <row r="462" spans="1:9" ht="12.75" customHeight="1" x14ac:dyDescent="0.25">
      <c r="A462" s="160"/>
      <c r="B462" s="159"/>
      <c r="C462" s="159"/>
      <c r="D462" s="159"/>
      <c r="E462" s="161"/>
      <c r="F462" s="162"/>
      <c r="G462" s="312"/>
      <c r="H462" s="313"/>
      <c r="I462" s="163"/>
    </row>
    <row r="463" spans="1:9" ht="12.75" customHeight="1" x14ac:dyDescent="0.25">
      <c r="A463" s="160"/>
      <c r="B463" s="159"/>
      <c r="C463" s="159"/>
      <c r="D463" s="159"/>
      <c r="E463" s="161"/>
      <c r="F463" s="162"/>
      <c r="G463" s="312"/>
      <c r="H463" s="313"/>
      <c r="I463" s="163"/>
    </row>
    <row r="464" spans="1:9" ht="12.75" customHeight="1" x14ac:dyDescent="0.25">
      <c r="A464" s="160"/>
      <c r="B464" s="159"/>
      <c r="C464" s="159"/>
      <c r="D464" s="159"/>
      <c r="E464" s="161"/>
      <c r="F464" s="162"/>
      <c r="G464" s="312"/>
      <c r="H464" s="313"/>
      <c r="I464" s="163"/>
    </row>
    <row r="465" spans="1:9" ht="12.75" customHeight="1" x14ac:dyDescent="0.25">
      <c r="A465" s="160"/>
      <c r="B465" s="159"/>
      <c r="C465" s="159"/>
      <c r="D465" s="159"/>
      <c r="E465" s="161"/>
      <c r="F465" s="162"/>
      <c r="G465" s="312"/>
      <c r="H465" s="313"/>
      <c r="I465" s="163"/>
    </row>
    <row r="466" spans="1:9" ht="12.75" customHeight="1" x14ac:dyDescent="0.25">
      <c r="A466" s="160"/>
      <c r="B466" s="159"/>
      <c r="C466" s="159"/>
      <c r="D466" s="159"/>
      <c r="E466" s="161"/>
      <c r="F466" s="162"/>
      <c r="G466" s="312"/>
      <c r="H466" s="313"/>
      <c r="I466" s="163"/>
    </row>
    <row r="467" spans="1:9" ht="12.75" customHeight="1" x14ac:dyDescent="0.25">
      <c r="A467" s="160"/>
      <c r="B467" s="159"/>
      <c r="C467" s="159"/>
      <c r="D467" s="159"/>
      <c r="E467" s="161"/>
      <c r="F467" s="162"/>
      <c r="G467" s="312"/>
      <c r="H467" s="313"/>
      <c r="I467" s="163"/>
    </row>
    <row r="468" spans="1:9" ht="12.75" customHeight="1" x14ac:dyDescent="0.25">
      <c r="A468" s="160"/>
      <c r="B468" s="159"/>
      <c r="C468" s="159"/>
      <c r="D468" s="159"/>
      <c r="E468" s="161"/>
      <c r="F468" s="162"/>
      <c r="G468" s="312"/>
      <c r="H468" s="313"/>
      <c r="I468" s="163"/>
    </row>
    <row r="469" spans="1:9" ht="12.75" customHeight="1" x14ac:dyDescent="0.25">
      <c r="A469" s="160"/>
      <c r="B469" s="159"/>
      <c r="C469" s="159"/>
      <c r="D469" s="159"/>
      <c r="E469" s="161"/>
      <c r="F469" s="162"/>
      <c r="G469" s="312"/>
      <c r="H469" s="313"/>
      <c r="I469" s="163"/>
    </row>
    <row r="470" spans="1:9" ht="12.75" customHeight="1" x14ac:dyDescent="0.25">
      <c r="A470" s="160"/>
      <c r="B470" s="159"/>
      <c r="C470" s="159"/>
      <c r="D470" s="159"/>
      <c r="E470" s="161"/>
      <c r="F470" s="162"/>
      <c r="G470" s="312"/>
      <c r="H470" s="313"/>
      <c r="I470" s="163"/>
    </row>
    <row r="471" spans="1:9" ht="12.75" customHeight="1" x14ac:dyDescent="0.25">
      <c r="A471" s="160"/>
      <c r="B471" s="159"/>
      <c r="C471" s="159"/>
      <c r="D471" s="159"/>
      <c r="E471" s="161"/>
      <c r="F471" s="162"/>
      <c r="G471" s="312"/>
      <c r="H471" s="313"/>
      <c r="I471" s="163"/>
    </row>
    <row r="472" spans="1:9" ht="12.75" customHeight="1" x14ac:dyDescent="0.25">
      <c r="A472" s="160"/>
      <c r="B472" s="159"/>
      <c r="C472" s="159"/>
      <c r="D472" s="159"/>
      <c r="E472" s="161"/>
      <c r="F472" s="162"/>
      <c r="G472" s="312"/>
      <c r="H472" s="313"/>
      <c r="I472" s="163"/>
    </row>
    <row r="473" spans="1:9" ht="12.75" customHeight="1" x14ac:dyDescent="0.25">
      <c r="A473" s="160"/>
      <c r="B473" s="159"/>
      <c r="C473" s="159"/>
      <c r="D473" s="159"/>
      <c r="E473" s="161"/>
      <c r="F473" s="162"/>
      <c r="G473" s="312"/>
      <c r="H473" s="313"/>
      <c r="I473" s="163"/>
    </row>
    <row r="474" spans="1:9" ht="12.75" customHeight="1" x14ac:dyDescent="0.25">
      <c r="A474" s="160"/>
      <c r="B474" s="159"/>
      <c r="C474" s="159"/>
      <c r="D474" s="159"/>
      <c r="E474" s="161"/>
      <c r="F474" s="162"/>
      <c r="G474" s="312"/>
      <c r="H474" s="313"/>
      <c r="I474" s="163"/>
    </row>
    <row r="475" spans="1:9" ht="12.75" customHeight="1" x14ac:dyDescent="0.25">
      <c r="A475" s="160"/>
      <c r="B475" s="159"/>
      <c r="C475" s="159"/>
      <c r="D475" s="159"/>
      <c r="E475" s="161"/>
      <c r="F475" s="162"/>
      <c r="G475" s="312"/>
      <c r="H475" s="313"/>
      <c r="I475" s="163"/>
    </row>
    <row r="476" spans="1:9" ht="12.75" customHeight="1" x14ac:dyDescent="0.25">
      <c r="A476" s="160"/>
      <c r="B476" s="159"/>
      <c r="C476" s="159"/>
      <c r="D476" s="159"/>
      <c r="E476" s="161"/>
      <c r="F476" s="162"/>
      <c r="G476" s="312"/>
      <c r="H476" s="313"/>
      <c r="I476" s="163"/>
    </row>
    <row r="477" spans="1:9" ht="12.75" customHeight="1" x14ac:dyDescent="0.25">
      <c r="A477" s="160"/>
      <c r="B477" s="159"/>
      <c r="C477" s="159"/>
      <c r="D477" s="159"/>
      <c r="E477" s="161"/>
      <c r="F477" s="162"/>
      <c r="G477" s="312"/>
      <c r="H477" s="313"/>
      <c r="I477" s="163"/>
    </row>
    <row r="478" spans="1:9" ht="12.75" customHeight="1" x14ac:dyDescent="0.25">
      <c r="A478" s="160"/>
      <c r="B478" s="159"/>
      <c r="C478" s="159"/>
      <c r="D478" s="159"/>
      <c r="E478" s="161"/>
      <c r="F478" s="162"/>
      <c r="G478" s="312"/>
      <c r="H478" s="313"/>
      <c r="I478" s="163"/>
    </row>
    <row r="479" spans="1:9" ht="12.75" customHeight="1" x14ac:dyDescent="0.25">
      <c r="A479" s="160"/>
      <c r="B479" s="159"/>
      <c r="C479" s="159"/>
      <c r="D479" s="159"/>
      <c r="E479" s="161"/>
      <c r="F479" s="162"/>
      <c r="G479" s="312"/>
      <c r="H479" s="313"/>
      <c r="I479" s="163"/>
    </row>
    <row r="480" spans="1:9" ht="12.75" customHeight="1" x14ac:dyDescent="0.25">
      <c r="A480" s="160"/>
      <c r="B480" s="159"/>
      <c r="C480" s="159"/>
      <c r="D480" s="159"/>
      <c r="E480" s="161"/>
      <c r="F480" s="162"/>
      <c r="G480" s="312"/>
      <c r="H480" s="313"/>
      <c r="I480" s="163"/>
    </row>
    <row r="481" spans="1:9" ht="12.75" customHeight="1" x14ac:dyDescent="0.25">
      <c r="A481" s="160"/>
      <c r="B481" s="159"/>
      <c r="C481" s="159"/>
      <c r="D481" s="159"/>
      <c r="E481" s="161"/>
      <c r="F481" s="162"/>
      <c r="G481" s="312"/>
      <c r="H481" s="313"/>
      <c r="I481" s="163"/>
    </row>
    <row r="482" spans="1:9" ht="12.75" customHeight="1" x14ac:dyDescent="0.25">
      <c r="A482" s="160"/>
      <c r="B482" s="159"/>
      <c r="C482" s="159"/>
      <c r="D482" s="159"/>
      <c r="E482" s="161"/>
      <c r="F482" s="162"/>
      <c r="G482" s="312"/>
      <c r="H482" s="313"/>
      <c r="I482" s="163"/>
    </row>
    <row r="483" spans="1:9" ht="12.75" customHeight="1" x14ac:dyDescent="0.25">
      <c r="A483" s="160"/>
      <c r="B483" s="159"/>
      <c r="C483" s="159"/>
      <c r="D483" s="159"/>
      <c r="E483" s="161"/>
      <c r="F483" s="162"/>
      <c r="G483" s="312"/>
      <c r="H483" s="313"/>
      <c r="I483" s="163"/>
    </row>
    <row r="484" spans="1:9" ht="12.75" customHeight="1" x14ac:dyDescent="0.25">
      <c r="A484" s="160"/>
      <c r="B484" s="159"/>
      <c r="C484" s="159"/>
      <c r="D484" s="159"/>
      <c r="E484" s="161"/>
      <c r="F484" s="162"/>
      <c r="G484" s="312"/>
      <c r="H484" s="313"/>
      <c r="I484" s="163"/>
    </row>
    <row r="485" spans="1:9" ht="12.75" customHeight="1" x14ac:dyDescent="0.25">
      <c r="A485" s="160"/>
      <c r="B485" s="159"/>
      <c r="C485" s="159"/>
      <c r="D485" s="159"/>
      <c r="E485" s="161"/>
      <c r="F485" s="162"/>
      <c r="G485" s="312"/>
      <c r="H485" s="313"/>
      <c r="I485" s="163"/>
    </row>
    <row r="486" spans="1:9" ht="12.75" customHeight="1" x14ac:dyDescent="0.25">
      <c r="A486" s="160"/>
      <c r="B486" s="159"/>
      <c r="C486" s="159"/>
      <c r="D486" s="159"/>
      <c r="E486" s="161"/>
      <c r="F486" s="162"/>
      <c r="G486" s="312"/>
      <c r="H486" s="313"/>
      <c r="I486" s="163"/>
    </row>
    <row r="487" spans="1:9" ht="12.75" customHeight="1" x14ac:dyDescent="0.25">
      <c r="A487" s="160"/>
      <c r="B487" s="159"/>
      <c r="C487" s="159"/>
      <c r="D487" s="159"/>
      <c r="E487" s="161"/>
      <c r="F487" s="162"/>
      <c r="G487" s="312"/>
      <c r="H487" s="313"/>
      <c r="I487" s="163"/>
    </row>
    <row r="488" spans="1:9" ht="12.75" customHeight="1" x14ac:dyDescent="0.25">
      <c r="A488" s="160"/>
      <c r="B488" s="159"/>
      <c r="C488" s="159"/>
      <c r="D488" s="159"/>
      <c r="E488" s="161"/>
      <c r="F488" s="162"/>
      <c r="G488" s="312"/>
      <c r="H488" s="313"/>
      <c r="I488" s="163"/>
    </row>
    <row r="489" spans="1:9" ht="12.75" customHeight="1" x14ac:dyDescent="0.25">
      <c r="A489" s="160"/>
      <c r="B489" s="159"/>
      <c r="C489" s="159"/>
      <c r="D489" s="159"/>
      <c r="E489" s="161"/>
      <c r="F489" s="162"/>
      <c r="G489" s="312"/>
      <c r="H489" s="313"/>
      <c r="I489" s="163"/>
    </row>
    <row r="490" spans="1:9" ht="12.75" customHeight="1" x14ac:dyDescent="0.25">
      <c r="A490" s="160"/>
      <c r="B490" s="159"/>
      <c r="C490" s="159"/>
      <c r="D490" s="159"/>
      <c r="E490" s="161"/>
      <c r="F490" s="162"/>
      <c r="G490" s="312"/>
      <c r="H490" s="313"/>
      <c r="I490" s="163"/>
    </row>
    <row r="491" spans="1:9" ht="12.75" customHeight="1" x14ac:dyDescent="0.25">
      <c r="A491" s="160"/>
      <c r="B491" s="159"/>
      <c r="C491" s="159"/>
      <c r="D491" s="159"/>
      <c r="E491" s="161"/>
      <c r="F491" s="162"/>
      <c r="G491" s="312"/>
      <c r="H491" s="313"/>
      <c r="I491" s="163"/>
    </row>
    <row r="492" spans="1:9" ht="12.75" customHeight="1" x14ac:dyDescent="0.25">
      <c r="A492" s="160"/>
      <c r="B492" s="159"/>
      <c r="C492" s="159"/>
      <c r="D492" s="159"/>
      <c r="E492" s="161"/>
      <c r="F492" s="162"/>
      <c r="G492" s="312"/>
      <c r="H492" s="313"/>
      <c r="I492" s="163"/>
    </row>
    <row r="493" spans="1:9" ht="12.75" customHeight="1" x14ac:dyDescent="0.25">
      <c r="A493" s="160"/>
      <c r="B493" s="159"/>
      <c r="C493" s="159"/>
      <c r="D493" s="159"/>
      <c r="E493" s="161"/>
      <c r="F493" s="162"/>
      <c r="G493" s="312"/>
      <c r="H493" s="313"/>
      <c r="I493" s="163"/>
    </row>
    <row r="494" spans="1:9" ht="12.75" customHeight="1" x14ac:dyDescent="0.25">
      <c r="A494" s="160"/>
      <c r="B494" s="159"/>
      <c r="C494" s="159"/>
      <c r="D494" s="159"/>
      <c r="E494" s="161"/>
      <c r="F494" s="162"/>
      <c r="G494" s="312"/>
      <c r="H494" s="313"/>
      <c r="I494" s="163"/>
    </row>
    <row r="495" spans="1:9" ht="12.75" customHeight="1" x14ac:dyDescent="0.25">
      <c r="A495" s="160"/>
      <c r="B495" s="159"/>
      <c r="C495" s="159"/>
      <c r="D495" s="159"/>
      <c r="E495" s="161"/>
      <c r="F495" s="162"/>
      <c r="G495" s="312"/>
      <c r="H495" s="313"/>
      <c r="I495" s="163"/>
    </row>
    <row r="496" spans="1:9" ht="12.75" customHeight="1" x14ac:dyDescent="0.25">
      <c r="A496" s="160"/>
      <c r="B496" s="159"/>
      <c r="C496" s="159"/>
      <c r="D496" s="159"/>
      <c r="E496" s="161"/>
      <c r="F496" s="162"/>
      <c r="G496" s="312"/>
      <c r="H496" s="313"/>
      <c r="I496" s="163"/>
    </row>
    <row r="497" spans="1:9" ht="12.75" customHeight="1" x14ac:dyDescent="0.25">
      <c r="A497" s="160"/>
      <c r="B497" s="159"/>
      <c r="C497" s="159"/>
      <c r="D497" s="159"/>
      <c r="E497" s="161"/>
      <c r="F497" s="162"/>
      <c r="G497" s="312"/>
      <c r="H497" s="313"/>
      <c r="I497" s="163"/>
    </row>
    <row r="498" spans="1:9" ht="12.75" customHeight="1" x14ac:dyDescent="0.25">
      <c r="A498" s="160"/>
      <c r="B498" s="159"/>
      <c r="C498" s="159"/>
      <c r="D498" s="159"/>
      <c r="E498" s="161"/>
      <c r="F498" s="162"/>
      <c r="G498" s="312"/>
      <c r="H498" s="313"/>
      <c r="I498" s="163"/>
    </row>
    <row r="499" spans="1:9" ht="12.75" customHeight="1" x14ac:dyDescent="0.25">
      <c r="A499" s="160"/>
      <c r="B499" s="159"/>
      <c r="C499" s="159"/>
      <c r="D499" s="159"/>
      <c r="E499" s="161"/>
      <c r="F499" s="162"/>
      <c r="G499" s="312"/>
      <c r="H499" s="313"/>
      <c r="I499" s="163"/>
    </row>
    <row r="500" spans="1:9" ht="12.75" customHeight="1" x14ac:dyDescent="0.25">
      <c r="A500" s="160"/>
      <c r="B500" s="159"/>
      <c r="C500" s="159"/>
      <c r="D500" s="159"/>
      <c r="E500" s="161"/>
      <c r="F500" s="162"/>
      <c r="G500" s="312"/>
      <c r="H500" s="313"/>
      <c r="I500" s="163"/>
    </row>
    <row r="501" spans="1:9" ht="12.75" customHeight="1" x14ac:dyDescent="0.25">
      <c r="A501" s="160"/>
      <c r="B501" s="159"/>
      <c r="C501" s="159"/>
      <c r="D501" s="159"/>
      <c r="E501" s="161"/>
      <c r="F501" s="162"/>
      <c r="G501" s="312"/>
      <c r="H501" s="313"/>
      <c r="I501" s="163"/>
    </row>
    <row r="502" spans="1:9" ht="12.75" customHeight="1" x14ac:dyDescent="0.25">
      <c r="A502" s="160"/>
      <c r="B502" s="159"/>
      <c r="C502" s="159"/>
      <c r="D502" s="159"/>
      <c r="E502" s="161"/>
      <c r="F502" s="162"/>
      <c r="G502" s="312"/>
      <c r="H502" s="313"/>
      <c r="I502" s="163"/>
    </row>
    <row r="503" spans="1:9" ht="12.75" customHeight="1" x14ac:dyDescent="0.25">
      <c r="A503" s="160"/>
      <c r="B503" s="159"/>
      <c r="C503" s="159"/>
      <c r="D503" s="159"/>
      <c r="E503" s="161"/>
      <c r="F503" s="162"/>
      <c r="G503" s="312"/>
      <c r="H503" s="313"/>
      <c r="I503" s="163"/>
    </row>
    <row r="504" spans="1:9" ht="12.75" customHeight="1" x14ac:dyDescent="0.25">
      <c r="A504" s="160"/>
      <c r="B504" s="159"/>
      <c r="C504" s="159"/>
      <c r="D504" s="159"/>
      <c r="E504" s="161"/>
      <c r="F504" s="162"/>
      <c r="G504" s="312"/>
      <c r="H504" s="313"/>
      <c r="I504" s="163"/>
    </row>
    <row r="505" spans="1:9" ht="12.75" customHeight="1" x14ac:dyDescent="0.25">
      <c r="A505" s="160"/>
      <c r="B505" s="159"/>
      <c r="C505" s="159"/>
      <c r="D505" s="159"/>
      <c r="E505" s="161"/>
      <c r="F505" s="162"/>
      <c r="G505" s="312"/>
      <c r="H505" s="313"/>
      <c r="I505" s="163"/>
    </row>
    <row r="506" spans="1:9" ht="12.75" customHeight="1" x14ac:dyDescent="0.25">
      <c r="A506" s="160"/>
      <c r="B506" s="159"/>
      <c r="C506" s="159"/>
      <c r="D506" s="159"/>
      <c r="E506" s="161"/>
      <c r="F506" s="162"/>
      <c r="G506" s="312"/>
      <c r="H506" s="313"/>
      <c r="I506" s="163"/>
    </row>
    <row r="507" spans="1:9" ht="12.75" customHeight="1" x14ac:dyDescent="0.25">
      <c r="A507" s="160"/>
      <c r="B507" s="159"/>
      <c r="C507" s="159"/>
      <c r="D507" s="159"/>
      <c r="E507" s="161"/>
      <c r="F507" s="162"/>
      <c r="G507" s="312"/>
      <c r="H507" s="313"/>
      <c r="I507" s="163"/>
    </row>
    <row r="508" spans="1:9" ht="12.75" customHeight="1" x14ac:dyDescent="0.25">
      <c r="A508" s="160"/>
      <c r="B508" s="159"/>
      <c r="C508" s="159"/>
      <c r="D508" s="159"/>
      <c r="E508" s="161"/>
      <c r="F508" s="162"/>
      <c r="G508" s="312"/>
      <c r="H508" s="313"/>
      <c r="I508" s="163"/>
    </row>
    <row r="509" spans="1:9" ht="12.75" customHeight="1" x14ac:dyDescent="0.25">
      <c r="A509" s="160"/>
      <c r="B509" s="159"/>
      <c r="C509" s="159"/>
      <c r="D509" s="159"/>
      <c r="E509" s="161"/>
      <c r="F509" s="162"/>
      <c r="G509" s="312"/>
      <c r="H509" s="313"/>
      <c r="I509" s="163"/>
    </row>
    <row r="510" spans="1:9" ht="12.75" customHeight="1" x14ac:dyDescent="0.25">
      <c r="A510" s="160"/>
      <c r="B510" s="159"/>
      <c r="C510" s="159"/>
      <c r="D510" s="159"/>
      <c r="E510" s="161"/>
      <c r="F510" s="162"/>
      <c r="G510" s="312"/>
      <c r="H510" s="313"/>
      <c r="I510" s="163"/>
    </row>
    <row r="511" spans="1:9" ht="12.75" customHeight="1" x14ac:dyDescent="0.25">
      <c r="A511" s="160"/>
      <c r="B511" s="159"/>
      <c r="C511" s="159"/>
      <c r="D511" s="159"/>
      <c r="E511" s="161"/>
      <c r="F511" s="162"/>
      <c r="G511" s="312"/>
      <c r="H511" s="313"/>
      <c r="I511" s="163"/>
    </row>
    <row r="512" spans="1:9" ht="12.75" customHeight="1" x14ac:dyDescent="0.25">
      <c r="A512" s="160"/>
      <c r="B512" s="159"/>
      <c r="C512" s="159"/>
      <c r="D512" s="159"/>
      <c r="E512" s="161"/>
      <c r="F512" s="162"/>
      <c r="G512" s="312"/>
      <c r="H512" s="313"/>
      <c r="I512" s="163"/>
    </row>
    <row r="513" spans="1:9" ht="12.75" customHeight="1" x14ac:dyDescent="0.25">
      <c r="A513" s="160"/>
      <c r="B513" s="159"/>
      <c r="C513" s="159"/>
      <c r="D513" s="159"/>
      <c r="E513" s="161"/>
      <c r="F513" s="162"/>
      <c r="G513" s="312"/>
      <c r="H513" s="313"/>
      <c r="I513" s="163"/>
    </row>
    <row r="514" spans="1:9" ht="12.75" customHeight="1" x14ac:dyDescent="0.25">
      <c r="A514" s="160"/>
      <c r="B514" s="159"/>
      <c r="C514" s="159"/>
      <c r="D514" s="159"/>
      <c r="E514" s="161"/>
      <c r="F514" s="162"/>
      <c r="G514" s="312"/>
      <c r="H514" s="313"/>
      <c r="I514" s="163"/>
    </row>
    <row r="515" spans="1:9" ht="12.75" customHeight="1" x14ac:dyDescent="0.25">
      <c r="A515" s="160"/>
      <c r="B515" s="159"/>
      <c r="C515" s="159"/>
      <c r="D515" s="159"/>
      <c r="E515" s="161"/>
      <c r="F515" s="162"/>
      <c r="G515" s="312"/>
      <c r="H515" s="313"/>
      <c r="I515" s="163"/>
    </row>
    <row r="516" spans="1:9" ht="12.75" customHeight="1" x14ac:dyDescent="0.25">
      <c r="A516" s="160"/>
      <c r="B516" s="159"/>
      <c r="C516" s="159"/>
      <c r="D516" s="159"/>
      <c r="E516" s="161"/>
      <c r="F516" s="162"/>
      <c r="G516" s="312"/>
      <c r="H516" s="313"/>
      <c r="I516" s="163"/>
    </row>
    <row r="517" spans="1:9" ht="12.75" customHeight="1"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3.5" customHeight="1"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4"/>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3.5" customHeight="1"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4"/>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178" t="s">
        <v>41</v>
      </c>
      <c r="B1520" s="178" t="s">
        <v>41</v>
      </c>
      <c r="C1520" s="178" t="s">
        <v>41</v>
      </c>
      <c r="D1520" s="178" t="s">
        <v>41</v>
      </c>
      <c r="E1520" s="183" t="s">
        <v>41</v>
      </c>
      <c r="F1520" s="177" t="s">
        <v>41</v>
      </c>
      <c r="G1520" s="183" t="s">
        <v>41</v>
      </c>
      <c r="H1520" s="177" t="s">
        <v>41</v>
      </c>
      <c r="I1520" s="179" t="s">
        <v>41</v>
      </c>
    </row>
    <row r="1521" spans="1:9" x14ac:dyDescent="0.2">
      <c r="A1521" s="31"/>
      <c r="B1521" s="31"/>
      <c r="C1521" s="31"/>
      <c r="D1521" s="31"/>
      <c r="E1521" s="31"/>
      <c r="F1521" s="31"/>
      <c r="G1521" s="31"/>
      <c r="H1521" s="31"/>
      <c r="I1521" s="184"/>
    </row>
  </sheetData>
  <sheetProtection algorithmName="SHA-512" hashValue="qwW4kcRiShLnIIbQpNdiKTGQcuM05s7Z7TZVlj9nVJRAyUsw0B1593XOVVQDY5tOA9Izon6jJJRlb+ecDTBxJA==" saltValue="kABV3WepixyxJ4TWgudCGg=="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A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A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69</v>
      </c>
      <c r="N1" s="75" t="s">
        <v>13</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MISSOURI</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Missouri, or imposed by an combination of cities, counties or other political subdivisions of Missouri.</v>
      </c>
      <c r="B6" s="52"/>
      <c r="C6" s="52"/>
      <c r="D6" s="49"/>
      <c r="E6" s="49"/>
      <c r="F6" s="50"/>
      <c r="G6" s="50"/>
      <c r="H6" s="50"/>
      <c r="I6" s="143"/>
    </row>
    <row r="7" spans="1:25" s="51" customFormat="1" ht="12.75" customHeight="1" x14ac:dyDescent="0.25">
      <c r="A7" s="83" t="s">
        <v>84</v>
      </c>
      <c r="B7" s="52"/>
      <c r="C7" s="52"/>
      <c r="D7" s="49"/>
      <c r="E7" s="49"/>
      <c r="F7" s="50"/>
      <c r="G7" s="50"/>
      <c r="H7" s="50"/>
      <c r="I7" s="143"/>
    </row>
    <row r="8" spans="1:25" s="51" customFormat="1" ht="12.75" customHeight="1" x14ac:dyDescent="0.25">
      <c r="A8" s="82" t="s">
        <v>55</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MISSOURI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92" t="s">
        <v>41</v>
      </c>
      <c r="B1520" s="92" t="s">
        <v>41</v>
      </c>
      <c r="C1520" s="92" t="s">
        <v>41</v>
      </c>
      <c r="D1520" s="92" t="s">
        <v>41</v>
      </c>
      <c r="E1520" s="93" t="s">
        <v>41</v>
      </c>
      <c r="F1520" s="94" t="s">
        <v>41</v>
      </c>
      <c r="G1520" s="73" t="s">
        <v>41</v>
      </c>
      <c r="H1520" s="15"/>
      <c r="I1520" s="63" t="s">
        <v>41</v>
      </c>
    </row>
  </sheetData>
  <sheetProtection algorithmName="SHA-512" hashValue="R+jR50p/38HFtGXPJS6CkkfQFW482DeosSpYoNtMLtIaSpA1X3TwkRd+drwogGfpXj2DQ59JQrpjNTCaotSZDg==" saltValue="q4th1gObpYmSyGd/wJhgrA=="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B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B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Y1521"/>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70</v>
      </c>
      <c r="N1" s="75" t="s">
        <v>14</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NEBRASKA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Nebraska, or imposed by an combination of cities, counties or other political subdivisions of Nebraska.</v>
      </c>
      <c r="B6" s="52"/>
      <c r="C6" s="52"/>
      <c r="D6" s="49"/>
      <c r="E6" s="49"/>
      <c r="F6" s="50"/>
      <c r="G6" s="50"/>
      <c r="H6" s="50"/>
      <c r="I6" s="143"/>
    </row>
    <row r="7" spans="1:25" s="51" customFormat="1" ht="12.75" customHeight="1" x14ac:dyDescent="0.25">
      <c r="A7" s="83" t="s">
        <v>85</v>
      </c>
      <c r="B7" s="52"/>
      <c r="C7" s="52"/>
      <c r="D7" s="49"/>
      <c r="E7" s="49"/>
      <c r="F7" s="50"/>
      <c r="G7" s="50"/>
      <c r="H7" s="50"/>
      <c r="I7" s="143"/>
    </row>
    <row r="8" spans="1:25" s="51" customFormat="1" ht="12.75" customHeight="1" x14ac:dyDescent="0.25">
      <c r="A8" s="82" t="s">
        <v>60</v>
      </c>
      <c r="B8" s="52"/>
      <c r="C8" s="52"/>
      <c r="D8" s="49"/>
      <c r="E8" s="49"/>
      <c r="F8" s="50"/>
      <c r="G8" s="50"/>
      <c r="H8" s="50"/>
      <c r="I8" s="143"/>
    </row>
    <row r="9" spans="1:25" s="51" customFormat="1" ht="12.75" customHeight="1" x14ac:dyDescent="0.25">
      <c r="A9" s="82" t="s">
        <v>59</v>
      </c>
      <c r="B9" s="52"/>
      <c r="C9" s="52"/>
      <c r="D9" s="49"/>
      <c r="E9" s="49"/>
      <c r="F9" s="50"/>
      <c r="G9" s="50"/>
      <c r="H9" s="50"/>
      <c r="I9" s="147"/>
    </row>
    <row r="10" spans="1:25" s="51" customFormat="1" ht="1.5" customHeight="1" x14ac:dyDescent="0.25">
      <c r="A10" s="82"/>
      <c r="B10" s="52"/>
      <c r="C10" s="52"/>
      <c r="D10" s="49"/>
      <c r="E10" s="49"/>
      <c r="F10" s="50"/>
      <c r="G10" s="50"/>
      <c r="H10" s="50"/>
      <c r="I10" s="147"/>
    </row>
    <row r="11" spans="1:25" s="51" customFormat="1" ht="1.5" customHeight="1" x14ac:dyDescent="0.25">
      <c r="A11" s="82"/>
      <c r="B11" s="52"/>
      <c r="C11" s="52"/>
      <c r="D11" s="49"/>
      <c r="E11" s="49"/>
      <c r="F11" s="50"/>
      <c r="G11" s="50"/>
      <c r="H11" s="50"/>
      <c r="I11" s="147"/>
    </row>
    <row r="12" spans="1:25" s="51" customFormat="1" ht="1.5" customHeight="1" x14ac:dyDescent="0.25">
      <c r="A12" s="82"/>
      <c r="B12" s="52"/>
      <c r="C12" s="52"/>
      <c r="D12" s="49"/>
      <c r="E12" s="49"/>
      <c r="F12" s="50"/>
      <c r="G12" s="50"/>
      <c r="H12" s="50"/>
      <c r="I12" s="147"/>
    </row>
    <row r="13" spans="1:25" ht="6" customHeight="1" thickBot="1" x14ac:dyDescent="0.3">
      <c r="A13" s="56"/>
      <c r="B13" s="56"/>
      <c r="C13" s="56"/>
      <c r="G13" s="71"/>
      <c r="H13" s="71"/>
    </row>
    <row r="14" spans="1:25" ht="39" x14ac:dyDescent="0.25">
      <c r="A14" s="101" t="s">
        <v>35</v>
      </c>
      <c r="B14" s="102" t="s">
        <v>31</v>
      </c>
      <c r="C14" s="102" t="s">
        <v>32</v>
      </c>
      <c r="D14" s="102" t="s">
        <v>33</v>
      </c>
      <c r="E14" s="103" t="s">
        <v>44</v>
      </c>
      <c r="F14" s="104"/>
      <c r="G14" s="157" t="str">
        <f>"Does "&amp;UPPER(TRIM($N$1))&amp;" allow a state tax credit for this municipal payment?"</f>
        <v>Does NEBRASKA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178" t="s">
        <v>41</v>
      </c>
      <c r="B1520" s="178" t="s">
        <v>41</v>
      </c>
      <c r="C1520" s="178" t="s">
        <v>41</v>
      </c>
      <c r="D1520" s="178" t="s">
        <v>41</v>
      </c>
      <c r="E1520" s="183" t="s">
        <v>41</v>
      </c>
      <c r="F1520" s="177" t="s">
        <v>41</v>
      </c>
      <c r="G1520" s="183" t="s">
        <v>41</v>
      </c>
      <c r="H1520" s="177" t="s">
        <v>41</v>
      </c>
      <c r="I1520" s="179" t="s">
        <v>41</v>
      </c>
    </row>
    <row r="1521" spans="1:9" x14ac:dyDescent="0.2">
      <c r="A1521" s="31"/>
      <c r="B1521" s="31"/>
      <c r="C1521" s="31"/>
      <c r="D1521" s="31"/>
      <c r="E1521" s="31"/>
      <c r="F1521" s="31"/>
      <c r="G1521" s="31"/>
      <c r="H1521" s="31"/>
      <c r="I1521" s="184"/>
    </row>
  </sheetData>
  <sheetProtection algorithmName="SHA-512" hashValue="+TYUTYM85IwUOe6Zl3P3MOmoWnXYYKuc/6wC2dHf2dpkwU6U08tAejswEpGuO3NCGdwUYl+RLIAMopPHOtVH9g==" saltValue="OXSrYDiUuAsy0W/H5mNqxg=="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C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C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71</v>
      </c>
      <c r="N1" s="75" t="s">
        <v>15</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PENNSYLVANIA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Pennsylvania, or imposed by an combination of cities, counties or other political subdivisions of Pennsylvania.</v>
      </c>
      <c r="B6" s="52"/>
      <c r="C6" s="52"/>
      <c r="D6" s="49"/>
      <c r="E6" s="49"/>
      <c r="F6" s="50"/>
      <c r="G6" s="50"/>
      <c r="H6" s="50"/>
      <c r="I6" s="143"/>
    </row>
    <row r="7" spans="1:25" s="51" customFormat="1" ht="12.75" customHeight="1" x14ac:dyDescent="0.25">
      <c r="A7" s="83" t="s">
        <v>1</v>
      </c>
      <c r="B7" s="52"/>
      <c r="C7" s="52"/>
      <c r="D7" s="49"/>
      <c r="E7" s="49"/>
      <c r="F7" s="50"/>
      <c r="G7" s="50"/>
      <c r="H7" s="50"/>
      <c r="I7" s="143"/>
    </row>
    <row r="8" spans="1:25" s="51" customFormat="1" ht="12.75" customHeight="1" x14ac:dyDescent="0.25">
      <c r="A8" s="82" t="s">
        <v>56</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PENNSYLVANIA allow a state tax credit for this municipal payment?</v>
      </c>
      <c r="H14" s="68"/>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2.75" customHeight="1" x14ac:dyDescent="0.25">
      <c r="A17" s="160"/>
      <c r="B17" s="159"/>
      <c r="C17" s="159"/>
      <c r="D17" s="159"/>
      <c r="E17" s="161"/>
      <c r="F17" s="162"/>
      <c r="G17" s="312"/>
      <c r="H17" s="313"/>
      <c r="I17" s="163"/>
    </row>
    <row r="18" spans="1:9" ht="12.75" customHeight="1" x14ac:dyDescent="0.25">
      <c r="A18" s="160"/>
      <c r="B18" s="159"/>
      <c r="C18" s="159"/>
      <c r="D18" s="159"/>
      <c r="E18" s="161"/>
      <c r="F18" s="162"/>
      <c r="G18" s="312"/>
      <c r="H18" s="313"/>
      <c r="I18" s="163"/>
    </row>
    <row r="19" spans="1:9" ht="12.75" customHeight="1" x14ac:dyDescent="0.25">
      <c r="A19" s="160"/>
      <c r="B19" s="159"/>
      <c r="C19" s="159"/>
      <c r="D19" s="159"/>
      <c r="E19" s="161"/>
      <c r="F19" s="162"/>
      <c r="G19" s="312"/>
      <c r="H19" s="313"/>
      <c r="I19" s="163"/>
    </row>
    <row r="20" spans="1:9" ht="12.75" customHeight="1" x14ac:dyDescent="0.25">
      <c r="A20" s="160"/>
      <c r="B20" s="159"/>
      <c r="C20" s="159"/>
      <c r="D20" s="159"/>
      <c r="E20" s="161"/>
      <c r="F20" s="162"/>
      <c r="G20" s="312"/>
      <c r="H20" s="313"/>
      <c r="I20" s="163"/>
    </row>
    <row r="21" spans="1:9" ht="12.75" customHeight="1" x14ac:dyDescent="0.25">
      <c r="A21" s="160"/>
      <c r="B21" s="159"/>
      <c r="C21" s="159"/>
      <c r="D21" s="159"/>
      <c r="E21" s="161"/>
      <c r="F21" s="162"/>
      <c r="G21" s="312"/>
      <c r="H21" s="313"/>
      <c r="I21" s="163"/>
    </row>
    <row r="22" spans="1:9" ht="12.75" customHeight="1" x14ac:dyDescent="0.25">
      <c r="A22" s="160"/>
      <c r="B22" s="159"/>
      <c r="C22" s="159"/>
      <c r="D22" s="159"/>
      <c r="E22" s="161"/>
      <c r="F22" s="162"/>
      <c r="G22" s="312"/>
      <c r="H22" s="313"/>
      <c r="I22" s="163"/>
    </row>
    <row r="23" spans="1:9" ht="12.75" customHeight="1" x14ac:dyDescent="0.25">
      <c r="A23" s="160"/>
      <c r="B23" s="159"/>
      <c r="C23" s="159"/>
      <c r="D23" s="159"/>
      <c r="E23" s="161"/>
      <c r="F23" s="162"/>
      <c r="G23" s="312"/>
      <c r="H23" s="313"/>
      <c r="I23" s="163"/>
    </row>
    <row r="24" spans="1:9" ht="12.75" customHeight="1" x14ac:dyDescent="0.25">
      <c r="A24" s="160"/>
      <c r="B24" s="159"/>
      <c r="C24" s="159"/>
      <c r="D24" s="159"/>
      <c r="E24" s="161"/>
      <c r="F24" s="162"/>
      <c r="G24" s="312"/>
      <c r="H24" s="313"/>
      <c r="I24" s="163"/>
    </row>
    <row r="25" spans="1:9" ht="12.75" customHeight="1" x14ac:dyDescent="0.25">
      <c r="A25" s="160"/>
      <c r="B25" s="159"/>
      <c r="C25" s="159"/>
      <c r="D25" s="159"/>
      <c r="E25" s="161"/>
      <c r="F25" s="162"/>
      <c r="G25" s="312"/>
      <c r="H25" s="313"/>
      <c r="I25" s="163"/>
    </row>
    <row r="26" spans="1:9" ht="12.75" customHeight="1" x14ac:dyDescent="0.25">
      <c r="A26" s="160"/>
      <c r="B26" s="159"/>
      <c r="C26" s="159"/>
      <c r="D26" s="159"/>
      <c r="E26" s="161"/>
      <c r="F26" s="162"/>
      <c r="G26" s="312"/>
      <c r="H26" s="313"/>
      <c r="I26" s="163"/>
    </row>
    <row r="27" spans="1:9" ht="12.75" customHeight="1" x14ac:dyDescent="0.25">
      <c r="A27" s="160"/>
      <c r="B27" s="159"/>
      <c r="C27" s="159"/>
      <c r="D27" s="159"/>
      <c r="E27" s="161"/>
      <c r="F27" s="162"/>
      <c r="G27" s="312"/>
      <c r="H27" s="313"/>
      <c r="I27" s="163"/>
    </row>
    <row r="28" spans="1:9" ht="12.75" customHeight="1" x14ac:dyDescent="0.25">
      <c r="A28" s="160"/>
      <c r="B28" s="159"/>
      <c r="C28" s="159"/>
      <c r="D28" s="159"/>
      <c r="E28" s="161"/>
      <c r="F28" s="162"/>
      <c r="G28" s="312"/>
      <c r="H28" s="313"/>
      <c r="I28" s="163"/>
    </row>
    <row r="29" spans="1:9" ht="12.75" customHeight="1" x14ac:dyDescent="0.25">
      <c r="A29" s="160"/>
      <c r="B29" s="159"/>
      <c r="C29" s="159"/>
      <c r="D29" s="159"/>
      <c r="E29" s="161"/>
      <c r="F29" s="162"/>
      <c r="G29" s="312"/>
      <c r="H29" s="313"/>
      <c r="I29" s="163"/>
    </row>
    <row r="30" spans="1:9" ht="12.75" customHeight="1" x14ac:dyDescent="0.25">
      <c r="A30" s="160"/>
      <c r="B30" s="159"/>
      <c r="C30" s="159"/>
      <c r="D30" s="159"/>
      <c r="E30" s="161"/>
      <c r="F30" s="162"/>
      <c r="G30" s="312"/>
      <c r="H30" s="313"/>
      <c r="I30" s="163"/>
    </row>
    <row r="31" spans="1:9" ht="12.75" customHeight="1" x14ac:dyDescent="0.25">
      <c r="A31" s="160"/>
      <c r="B31" s="159"/>
      <c r="C31" s="159"/>
      <c r="D31" s="159"/>
      <c r="E31" s="161"/>
      <c r="F31" s="162"/>
      <c r="G31" s="312"/>
      <c r="H31" s="313"/>
      <c r="I31" s="163"/>
    </row>
    <row r="32" spans="1:9" ht="12.75" customHeight="1" x14ac:dyDescent="0.25">
      <c r="A32" s="160"/>
      <c r="B32" s="159"/>
      <c r="C32" s="159"/>
      <c r="D32" s="159"/>
      <c r="E32" s="161"/>
      <c r="F32" s="162"/>
      <c r="G32" s="312"/>
      <c r="H32" s="313"/>
      <c r="I32" s="163"/>
    </row>
    <row r="33" spans="1:9" ht="12.75" customHeight="1" x14ac:dyDescent="0.25">
      <c r="A33" s="160"/>
      <c r="B33" s="159"/>
      <c r="C33" s="159"/>
      <c r="D33" s="159"/>
      <c r="E33" s="161"/>
      <c r="F33" s="162"/>
      <c r="G33" s="312"/>
      <c r="H33" s="313"/>
      <c r="I33" s="163"/>
    </row>
    <row r="34" spans="1:9" ht="12.75" customHeight="1" x14ac:dyDescent="0.25">
      <c r="A34" s="160"/>
      <c r="B34" s="159"/>
      <c r="C34" s="159"/>
      <c r="D34" s="159"/>
      <c r="E34" s="161"/>
      <c r="F34" s="162"/>
      <c r="G34" s="312"/>
      <c r="H34" s="313"/>
      <c r="I34" s="163"/>
    </row>
    <row r="35" spans="1:9" ht="12.75" customHeight="1" x14ac:dyDescent="0.25">
      <c r="A35" s="160"/>
      <c r="B35" s="159"/>
      <c r="C35" s="159"/>
      <c r="D35" s="159"/>
      <c r="E35" s="161"/>
      <c r="F35" s="162"/>
      <c r="G35" s="312"/>
      <c r="H35" s="313"/>
      <c r="I35" s="163"/>
    </row>
    <row r="36" spans="1:9" ht="12.75" customHeight="1" x14ac:dyDescent="0.25">
      <c r="A36" s="160"/>
      <c r="B36" s="159"/>
      <c r="C36" s="159"/>
      <c r="D36" s="159"/>
      <c r="E36" s="161"/>
      <c r="F36" s="162"/>
      <c r="G36" s="312"/>
      <c r="H36" s="313"/>
      <c r="I36" s="163"/>
    </row>
    <row r="37" spans="1:9" ht="12.75" customHeight="1" x14ac:dyDescent="0.25">
      <c r="A37" s="160"/>
      <c r="B37" s="159"/>
      <c r="C37" s="159"/>
      <c r="D37" s="159"/>
      <c r="E37" s="161"/>
      <c r="F37" s="162"/>
      <c r="G37" s="312"/>
      <c r="H37" s="313"/>
      <c r="I37" s="163"/>
    </row>
    <row r="38" spans="1:9" ht="12.75" customHeight="1" x14ac:dyDescent="0.25">
      <c r="A38" s="160"/>
      <c r="B38" s="159"/>
      <c r="C38" s="159"/>
      <c r="D38" s="159"/>
      <c r="E38" s="161"/>
      <c r="F38" s="162"/>
      <c r="G38" s="312"/>
      <c r="H38" s="313"/>
      <c r="I38" s="163"/>
    </row>
    <row r="39" spans="1:9" ht="12.75" customHeight="1" x14ac:dyDescent="0.25">
      <c r="A39" s="160"/>
      <c r="B39" s="159"/>
      <c r="C39" s="159"/>
      <c r="D39" s="159"/>
      <c r="E39" s="161"/>
      <c r="F39" s="162"/>
      <c r="G39" s="312"/>
      <c r="H39" s="313"/>
      <c r="I39" s="163"/>
    </row>
    <row r="40" spans="1:9" ht="12.75" customHeight="1" x14ac:dyDescent="0.25">
      <c r="A40" s="160"/>
      <c r="B40" s="159"/>
      <c r="C40" s="159"/>
      <c r="D40" s="159"/>
      <c r="E40" s="161"/>
      <c r="F40" s="162"/>
      <c r="G40" s="312"/>
      <c r="H40" s="313"/>
      <c r="I40" s="163"/>
    </row>
    <row r="41" spans="1:9" ht="12.75" customHeight="1" x14ac:dyDescent="0.25">
      <c r="A41" s="160"/>
      <c r="B41" s="159"/>
      <c r="C41" s="159"/>
      <c r="D41" s="159"/>
      <c r="E41" s="161"/>
      <c r="F41" s="162"/>
      <c r="G41" s="312"/>
      <c r="H41" s="313"/>
      <c r="I41" s="163"/>
    </row>
    <row r="42" spans="1:9" ht="12.75" customHeight="1" x14ac:dyDescent="0.25">
      <c r="A42" s="160"/>
      <c r="B42" s="159"/>
      <c r="C42" s="159"/>
      <c r="D42" s="159"/>
      <c r="E42" s="161"/>
      <c r="F42" s="162"/>
      <c r="G42" s="312"/>
      <c r="H42" s="313"/>
      <c r="I42" s="163"/>
    </row>
    <row r="43" spans="1:9" ht="12.75" customHeight="1" x14ac:dyDescent="0.25">
      <c r="A43" s="160"/>
      <c r="B43" s="159"/>
      <c r="C43" s="159"/>
      <c r="D43" s="159"/>
      <c r="E43" s="161"/>
      <c r="F43" s="162"/>
      <c r="G43" s="312"/>
      <c r="H43" s="313"/>
      <c r="I43" s="163"/>
    </row>
    <row r="44" spans="1:9" ht="12.75" customHeight="1" x14ac:dyDescent="0.25">
      <c r="A44" s="160"/>
      <c r="B44" s="159"/>
      <c r="C44" s="159"/>
      <c r="D44" s="159"/>
      <c r="E44" s="161"/>
      <c r="F44" s="162"/>
      <c r="G44" s="312"/>
      <c r="H44" s="313"/>
      <c r="I44" s="163"/>
    </row>
    <row r="45" spans="1:9" ht="12.75" customHeight="1" x14ac:dyDescent="0.25">
      <c r="A45" s="160"/>
      <c r="B45" s="159"/>
      <c r="C45" s="159"/>
      <c r="D45" s="159"/>
      <c r="E45" s="161"/>
      <c r="F45" s="162"/>
      <c r="G45" s="312"/>
      <c r="H45" s="313"/>
      <c r="I45" s="163"/>
    </row>
    <row r="46" spans="1:9" ht="12.75" customHeight="1" x14ac:dyDescent="0.25">
      <c r="A46" s="160"/>
      <c r="B46" s="159"/>
      <c r="C46" s="159"/>
      <c r="D46" s="159"/>
      <c r="E46" s="161"/>
      <c r="F46" s="162"/>
      <c r="G46" s="312"/>
      <c r="H46" s="313"/>
      <c r="I46" s="163"/>
    </row>
    <row r="47" spans="1:9" ht="12.75" customHeight="1" x14ac:dyDescent="0.25">
      <c r="A47" s="160"/>
      <c r="B47" s="159"/>
      <c r="C47" s="159"/>
      <c r="D47" s="159"/>
      <c r="E47" s="161"/>
      <c r="F47" s="162"/>
      <c r="G47" s="312"/>
      <c r="H47" s="313"/>
      <c r="I47" s="163"/>
    </row>
    <row r="48" spans="1:9" ht="12.75" customHeight="1" x14ac:dyDescent="0.25">
      <c r="A48" s="160"/>
      <c r="B48" s="159"/>
      <c r="C48" s="159"/>
      <c r="D48" s="159"/>
      <c r="E48" s="161"/>
      <c r="F48" s="162"/>
      <c r="G48" s="312"/>
      <c r="H48" s="313"/>
      <c r="I48" s="163"/>
    </row>
    <row r="49" spans="1:9" ht="12.75" customHeight="1" x14ac:dyDescent="0.25">
      <c r="A49" s="160"/>
      <c r="B49" s="159"/>
      <c r="C49" s="159"/>
      <c r="D49" s="159"/>
      <c r="E49" s="161"/>
      <c r="F49" s="162"/>
      <c r="G49" s="312"/>
      <c r="H49" s="313"/>
      <c r="I49" s="163"/>
    </row>
    <row r="50" spans="1:9" ht="12.75" customHeight="1" x14ac:dyDescent="0.25">
      <c r="A50" s="160"/>
      <c r="B50" s="159"/>
      <c r="C50" s="159"/>
      <c r="D50" s="159"/>
      <c r="E50" s="161"/>
      <c r="F50" s="162"/>
      <c r="G50" s="312"/>
      <c r="H50" s="313"/>
      <c r="I50" s="163"/>
    </row>
    <row r="51" spans="1:9" ht="12.75" customHeight="1" x14ac:dyDescent="0.25">
      <c r="A51" s="160"/>
      <c r="B51" s="159"/>
      <c r="C51" s="159"/>
      <c r="D51" s="159"/>
      <c r="E51" s="161"/>
      <c r="F51" s="162"/>
      <c r="G51" s="312"/>
      <c r="H51" s="313"/>
      <c r="I51" s="163"/>
    </row>
    <row r="52" spans="1:9" ht="12.75" customHeight="1" x14ac:dyDescent="0.25">
      <c r="A52" s="160"/>
      <c r="B52" s="159"/>
      <c r="C52" s="159"/>
      <c r="D52" s="159"/>
      <c r="E52" s="161"/>
      <c r="F52" s="162"/>
      <c r="G52" s="312"/>
      <c r="H52" s="313"/>
      <c r="I52" s="163"/>
    </row>
    <row r="53" spans="1:9" ht="12.75" customHeight="1" x14ac:dyDescent="0.25">
      <c r="A53" s="160"/>
      <c r="B53" s="159"/>
      <c r="C53" s="159"/>
      <c r="D53" s="159"/>
      <c r="E53" s="161"/>
      <c r="F53" s="162"/>
      <c r="G53" s="312"/>
      <c r="H53" s="313"/>
      <c r="I53" s="163"/>
    </row>
    <row r="54" spans="1:9" ht="12.75" customHeight="1" x14ac:dyDescent="0.25">
      <c r="A54" s="160"/>
      <c r="B54" s="159"/>
      <c r="C54" s="159"/>
      <c r="D54" s="159"/>
      <c r="E54" s="161"/>
      <c r="F54" s="162"/>
      <c r="G54" s="312"/>
      <c r="H54" s="313"/>
      <c r="I54" s="163"/>
    </row>
    <row r="55" spans="1:9" ht="12.75" customHeight="1" x14ac:dyDescent="0.25">
      <c r="A55" s="160"/>
      <c r="B55" s="159"/>
      <c r="C55" s="159"/>
      <c r="D55" s="159"/>
      <c r="E55" s="161"/>
      <c r="F55" s="162"/>
      <c r="G55" s="312"/>
      <c r="H55" s="313"/>
      <c r="I55" s="163"/>
    </row>
    <row r="56" spans="1:9" ht="12.75" customHeight="1" x14ac:dyDescent="0.25">
      <c r="A56" s="160"/>
      <c r="B56" s="159"/>
      <c r="C56" s="159"/>
      <c r="D56" s="159"/>
      <c r="E56" s="161"/>
      <c r="F56" s="162"/>
      <c r="G56" s="312"/>
      <c r="H56" s="313"/>
      <c r="I56" s="163"/>
    </row>
    <row r="57" spans="1:9" ht="12.75" customHeight="1" x14ac:dyDescent="0.25">
      <c r="A57" s="160"/>
      <c r="B57" s="159"/>
      <c r="C57" s="159"/>
      <c r="D57" s="159"/>
      <c r="E57" s="161"/>
      <c r="F57" s="162"/>
      <c r="G57" s="312"/>
      <c r="H57" s="313"/>
      <c r="I57" s="163"/>
    </row>
    <row r="58" spans="1:9" ht="12.75" customHeight="1" x14ac:dyDescent="0.25">
      <c r="A58" s="160"/>
      <c r="B58" s="159"/>
      <c r="C58" s="159"/>
      <c r="D58" s="159"/>
      <c r="E58" s="161"/>
      <c r="F58" s="162"/>
      <c r="G58" s="312"/>
      <c r="H58" s="313"/>
      <c r="I58" s="163"/>
    </row>
    <row r="59" spans="1:9" ht="12.75" customHeight="1" x14ac:dyDescent="0.25">
      <c r="A59" s="160"/>
      <c r="B59" s="159"/>
      <c r="C59" s="159"/>
      <c r="D59" s="159"/>
      <c r="E59" s="161"/>
      <c r="F59" s="162"/>
      <c r="G59" s="312"/>
      <c r="H59" s="313"/>
      <c r="I59" s="163"/>
    </row>
    <row r="60" spans="1:9" ht="12.75" customHeight="1" x14ac:dyDescent="0.25">
      <c r="A60" s="160"/>
      <c r="B60" s="159"/>
      <c r="C60" s="159"/>
      <c r="D60" s="159"/>
      <c r="E60" s="161"/>
      <c r="F60" s="162"/>
      <c r="G60" s="312"/>
      <c r="H60" s="313"/>
      <c r="I60" s="163"/>
    </row>
    <row r="61" spans="1:9" ht="12.75" customHeight="1" x14ac:dyDescent="0.25">
      <c r="A61" s="160"/>
      <c r="B61" s="159"/>
      <c r="C61" s="159"/>
      <c r="D61" s="159"/>
      <c r="E61" s="161"/>
      <c r="F61" s="162"/>
      <c r="G61" s="312"/>
      <c r="H61" s="313"/>
      <c r="I61" s="163"/>
    </row>
    <row r="62" spans="1:9" ht="12.75" customHeight="1" x14ac:dyDescent="0.25">
      <c r="A62" s="160"/>
      <c r="B62" s="159"/>
      <c r="C62" s="159"/>
      <c r="D62" s="159"/>
      <c r="E62" s="161"/>
      <c r="F62" s="162"/>
      <c r="G62" s="312"/>
      <c r="H62" s="313"/>
      <c r="I62" s="163"/>
    </row>
    <row r="63" spans="1:9" ht="12.75" customHeight="1" x14ac:dyDescent="0.25">
      <c r="A63" s="160"/>
      <c r="B63" s="159"/>
      <c r="C63" s="159"/>
      <c r="D63" s="159"/>
      <c r="E63" s="161"/>
      <c r="F63" s="162"/>
      <c r="G63" s="312"/>
      <c r="H63" s="313"/>
      <c r="I63" s="163"/>
    </row>
    <row r="64" spans="1:9" ht="12.75" customHeight="1" x14ac:dyDescent="0.25">
      <c r="A64" s="160"/>
      <c r="B64" s="159"/>
      <c r="C64" s="159"/>
      <c r="D64" s="159"/>
      <c r="E64" s="161"/>
      <c r="F64" s="162"/>
      <c r="G64" s="312"/>
      <c r="H64" s="313"/>
      <c r="I64" s="163"/>
    </row>
    <row r="65" spans="1:9" ht="12.75" customHeight="1" x14ac:dyDescent="0.25">
      <c r="A65" s="160"/>
      <c r="B65" s="159"/>
      <c r="C65" s="159"/>
      <c r="D65" s="159"/>
      <c r="E65" s="161"/>
      <c r="F65" s="162"/>
      <c r="G65" s="312"/>
      <c r="H65" s="313"/>
      <c r="I65" s="163"/>
    </row>
    <row r="66" spans="1:9" ht="12.75" customHeight="1" x14ac:dyDescent="0.25">
      <c r="A66" s="160"/>
      <c r="B66" s="159"/>
      <c r="C66" s="159"/>
      <c r="D66" s="159"/>
      <c r="E66" s="161"/>
      <c r="F66" s="162"/>
      <c r="G66" s="312"/>
      <c r="H66" s="313"/>
      <c r="I66" s="163"/>
    </row>
    <row r="67" spans="1:9" ht="12.75" customHeight="1" x14ac:dyDescent="0.25">
      <c r="A67" s="160"/>
      <c r="B67" s="159"/>
      <c r="C67" s="159"/>
      <c r="D67" s="159"/>
      <c r="E67" s="161"/>
      <c r="F67" s="162"/>
      <c r="G67" s="312"/>
      <c r="H67" s="313"/>
      <c r="I67" s="163"/>
    </row>
    <row r="68" spans="1:9" ht="12.75" customHeight="1" x14ac:dyDescent="0.25">
      <c r="A68" s="160"/>
      <c r="B68" s="159"/>
      <c r="C68" s="159"/>
      <c r="D68" s="159"/>
      <c r="E68" s="161"/>
      <c r="F68" s="162"/>
      <c r="G68" s="312"/>
      <c r="H68" s="313"/>
      <c r="I68" s="163"/>
    </row>
    <row r="69" spans="1:9" ht="12.75" customHeight="1" x14ac:dyDescent="0.25">
      <c r="A69" s="160"/>
      <c r="B69" s="159"/>
      <c r="C69" s="159"/>
      <c r="D69" s="159"/>
      <c r="E69" s="161"/>
      <c r="F69" s="162"/>
      <c r="G69" s="312"/>
      <c r="H69" s="313"/>
      <c r="I69" s="163"/>
    </row>
    <row r="70" spans="1:9" ht="12.75" customHeight="1" x14ac:dyDescent="0.25">
      <c r="A70" s="160"/>
      <c r="B70" s="159"/>
      <c r="C70" s="159"/>
      <c r="D70" s="159"/>
      <c r="E70" s="161"/>
      <c r="F70" s="162"/>
      <c r="G70" s="312"/>
      <c r="H70" s="313"/>
      <c r="I70" s="163"/>
    </row>
    <row r="71" spans="1:9" ht="12.75" customHeight="1" x14ac:dyDescent="0.25">
      <c r="A71" s="160"/>
      <c r="B71" s="159"/>
      <c r="C71" s="159"/>
      <c r="D71" s="159"/>
      <c r="E71" s="161"/>
      <c r="F71" s="162"/>
      <c r="G71" s="312"/>
      <c r="H71" s="313"/>
      <c r="I71" s="163"/>
    </row>
    <row r="72" spans="1:9" ht="12.75" customHeight="1" x14ac:dyDescent="0.25">
      <c r="A72" s="160"/>
      <c r="B72" s="159"/>
      <c r="C72" s="159"/>
      <c r="D72" s="159"/>
      <c r="E72" s="161"/>
      <c r="F72" s="162"/>
      <c r="G72" s="312"/>
      <c r="H72" s="313"/>
      <c r="I72" s="163"/>
    </row>
    <row r="73" spans="1:9" ht="12.75" customHeight="1" x14ac:dyDescent="0.25">
      <c r="A73" s="160"/>
      <c r="B73" s="159"/>
      <c r="C73" s="159"/>
      <c r="D73" s="159"/>
      <c r="E73" s="161"/>
      <c r="F73" s="162"/>
      <c r="G73" s="312"/>
      <c r="H73" s="313"/>
      <c r="I73" s="163"/>
    </row>
    <row r="74" spans="1:9" ht="12.75" customHeight="1" x14ac:dyDescent="0.25">
      <c r="A74" s="160"/>
      <c r="B74" s="159"/>
      <c r="C74" s="159"/>
      <c r="D74" s="159"/>
      <c r="E74" s="161"/>
      <c r="F74" s="162"/>
      <c r="G74" s="312"/>
      <c r="H74" s="313"/>
      <c r="I74" s="163"/>
    </row>
    <row r="75" spans="1:9" ht="12.75" customHeight="1" x14ac:dyDescent="0.25">
      <c r="A75" s="160"/>
      <c r="B75" s="159"/>
      <c r="C75" s="159"/>
      <c r="D75" s="159"/>
      <c r="E75" s="161"/>
      <c r="F75" s="162"/>
      <c r="G75" s="312"/>
      <c r="H75" s="313"/>
      <c r="I75" s="163"/>
    </row>
    <row r="76" spans="1:9" ht="12.75" customHeight="1" x14ac:dyDescent="0.25">
      <c r="A76" s="160"/>
      <c r="B76" s="159"/>
      <c r="C76" s="159"/>
      <c r="D76" s="159"/>
      <c r="E76" s="161"/>
      <c r="F76" s="162"/>
      <c r="G76" s="312"/>
      <c r="H76" s="313"/>
      <c r="I76" s="163"/>
    </row>
    <row r="77" spans="1:9" ht="12.75" customHeight="1" x14ac:dyDescent="0.25">
      <c r="A77" s="160"/>
      <c r="B77" s="159"/>
      <c r="C77" s="159"/>
      <c r="D77" s="159"/>
      <c r="E77" s="161"/>
      <c r="F77" s="162"/>
      <c r="G77" s="312"/>
      <c r="H77" s="313"/>
      <c r="I77" s="163"/>
    </row>
    <row r="78" spans="1:9" ht="12.75" customHeight="1" x14ac:dyDescent="0.25">
      <c r="A78" s="160"/>
      <c r="B78" s="159"/>
      <c r="C78" s="159"/>
      <c r="D78" s="159"/>
      <c r="E78" s="161"/>
      <c r="F78" s="162"/>
      <c r="G78" s="312"/>
      <c r="H78" s="313"/>
      <c r="I78" s="163"/>
    </row>
    <row r="79" spans="1:9" ht="12.75" customHeight="1" x14ac:dyDescent="0.25">
      <c r="A79" s="160"/>
      <c r="B79" s="159"/>
      <c r="C79" s="159"/>
      <c r="D79" s="159"/>
      <c r="E79" s="161"/>
      <c r="F79" s="162"/>
      <c r="G79" s="312"/>
      <c r="H79" s="313"/>
      <c r="I79" s="163"/>
    </row>
    <row r="80" spans="1:9" ht="12.75" customHeight="1" x14ac:dyDescent="0.25">
      <c r="A80" s="160"/>
      <c r="B80" s="159"/>
      <c r="C80" s="159"/>
      <c r="D80" s="159"/>
      <c r="E80" s="161"/>
      <c r="F80" s="162"/>
      <c r="G80" s="312"/>
      <c r="H80" s="313"/>
      <c r="I80" s="163"/>
    </row>
    <row r="81" spans="1:9" ht="12.75" customHeight="1" x14ac:dyDescent="0.25">
      <c r="A81" s="160"/>
      <c r="B81" s="159"/>
      <c r="C81" s="159"/>
      <c r="D81" s="159"/>
      <c r="E81" s="161"/>
      <c r="F81" s="162"/>
      <c r="G81" s="312"/>
      <c r="H81" s="313"/>
      <c r="I81" s="163"/>
    </row>
    <row r="82" spans="1:9" ht="12.75" customHeight="1" x14ac:dyDescent="0.25">
      <c r="A82" s="160"/>
      <c r="B82" s="159"/>
      <c r="C82" s="159"/>
      <c r="D82" s="159"/>
      <c r="E82" s="161"/>
      <c r="F82" s="162"/>
      <c r="G82" s="312"/>
      <c r="H82" s="313"/>
      <c r="I82" s="163"/>
    </row>
    <row r="83" spans="1:9" ht="12.75" customHeight="1" x14ac:dyDescent="0.25">
      <c r="A83" s="160"/>
      <c r="B83" s="159"/>
      <c r="C83" s="159"/>
      <c r="D83" s="159"/>
      <c r="E83" s="161"/>
      <c r="F83" s="162"/>
      <c r="G83" s="312"/>
      <c r="H83" s="313"/>
      <c r="I83" s="163"/>
    </row>
    <row r="84" spans="1:9" ht="12.75" customHeight="1" x14ac:dyDescent="0.25">
      <c r="A84" s="160"/>
      <c r="B84" s="159"/>
      <c r="C84" s="159"/>
      <c r="D84" s="159"/>
      <c r="E84" s="161"/>
      <c r="F84" s="162"/>
      <c r="G84" s="312"/>
      <c r="H84" s="313"/>
      <c r="I84" s="163"/>
    </row>
    <row r="85" spans="1:9" ht="12.75" customHeight="1" x14ac:dyDescent="0.25">
      <c r="A85" s="160"/>
      <c r="B85" s="159"/>
      <c r="C85" s="159"/>
      <c r="D85" s="159"/>
      <c r="E85" s="161"/>
      <c r="F85" s="162"/>
      <c r="G85" s="312"/>
      <c r="H85" s="313"/>
      <c r="I85" s="163"/>
    </row>
    <row r="86" spans="1:9" ht="12.75" customHeight="1" x14ac:dyDescent="0.25">
      <c r="A86" s="160"/>
      <c r="B86" s="159"/>
      <c r="C86" s="159"/>
      <c r="D86" s="159"/>
      <c r="E86" s="161"/>
      <c r="F86" s="162"/>
      <c r="G86" s="312"/>
      <c r="H86" s="313"/>
      <c r="I86" s="163"/>
    </row>
    <row r="87" spans="1:9" ht="12.75" customHeight="1" x14ac:dyDescent="0.25">
      <c r="A87" s="160"/>
      <c r="B87" s="159"/>
      <c r="C87" s="159"/>
      <c r="D87" s="159"/>
      <c r="E87" s="161"/>
      <c r="F87" s="162"/>
      <c r="G87" s="312"/>
      <c r="H87" s="313"/>
      <c r="I87" s="163"/>
    </row>
    <row r="88" spans="1:9" ht="12.75" customHeight="1" x14ac:dyDescent="0.25">
      <c r="A88" s="160"/>
      <c r="B88" s="159"/>
      <c r="C88" s="159"/>
      <c r="D88" s="159"/>
      <c r="E88" s="161"/>
      <c r="F88" s="162"/>
      <c r="G88" s="312"/>
      <c r="H88" s="313"/>
      <c r="I88" s="163"/>
    </row>
    <row r="89" spans="1:9" ht="12.75" customHeight="1" x14ac:dyDescent="0.25">
      <c r="A89" s="160"/>
      <c r="B89" s="159"/>
      <c r="C89" s="159"/>
      <c r="D89" s="159"/>
      <c r="E89" s="161"/>
      <c r="F89" s="162"/>
      <c r="G89" s="312"/>
      <c r="H89" s="313"/>
      <c r="I89" s="163"/>
    </row>
    <row r="90" spans="1:9" ht="12.75" customHeight="1" x14ac:dyDescent="0.25">
      <c r="A90" s="160"/>
      <c r="B90" s="159"/>
      <c r="C90" s="159"/>
      <c r="D90" s="159"/>
      <c r="E90" s="161"/>
      <c r="F90" s="162"/>
      <c r="G90" s="312"/>
      <c r="H90" s="313"/>
      <c r="I90" s="163"/>
    </row>
    <row r="91" spans="1:9" ht="12.75" customHeight="1" x14ac:dyDescent="0.25">
      <c r="A91" s="160"/>
      <c r="B91" s="159"/>
      <c r="C91" s="159"/>
      <c r="D91" s="159"/>
      <c r="E91" s="161"/>
      <c r="F91" s="162"/>
      <c r="G91" s="312"/>
      <c r="H91" s="313"/>
      <c r="I91" s="163"/>
    </row>
    <row r="92" spans="1:9" ht="12.75" customHeight="1" x14ac:dyDescent="0.25">
      <c r="A92" s="160"/>
      <c r="B92" s="159"/>
      <c r="C92" s="159"/>
      <c r="D92" s="159"/>
      <c r="E92" s="161"/>
      <c r="F92" s="162"/>
      <c r="G92" s="312"/>
      <c r="H92" s="313"/>
      <c r="I92" s="163"/>
    </row>
    <row r="93" spans="1:9" ht="12.75" customHeight="1" x14ac:dyDescent="0.25">
      <c r="A93" s="160"/>
      <c r="B93" s="159"/>
      <c r="C93" s="159"/>
      <c r="D93" s="159"/>
      <c r="E93" s="161"/>
      <c r="F93" s="162"/>
      <c r="G93" s="312"/>
      <c r="H93" s="313"/>
      <c r="I93" s="163"/>
    </row>
    <row r="94" spans="1:9" ht="12.75" customHeight="1" x14ac:dyDescent="0.25">
      <c r="A94" s="160"/>
      <c r="B94" s="159"/>
      <c r="C94" s="159"/>
      <c r="D94" s="159"/>
      <c r="E94" s="161"/>
      <c r="F94" s="162"/>
      <c r="G94" s="312"/>
      <c r="H94" s="313"/>
      <c r="I94" s="163"/>
    </row>
    <row r="95" spans="1:9" ht="12.75" customHeight="1" x14ac:dyDescent="0.25">
      <c r="A95" s="160"/>
      <c r="B95" s="159"/>
      <c r="C95" s="159"/>
      <c r="D95" s="159"/>
      <c r="E95" s="161"/>
      <c r="F95" s="162"/>
      <c r="G95" s="312"/>
      <c r="H95" s="313"/>
      <c r="I95" s="163"/>
    </row>
    <row r="96" spans="1:9" ht="12.75" customHeight="1" x14ac:dyDescent="0.25">
      <c r="A96" s="160"/>
      <c r="B96" s="159"/>
      <c r="C96" s="159"/>
      <c r="D96" s="159"/>
      <c r="E96" s="161"/>
      <c r="F96" s="162"/>
      <c r="G96" s="312"/>
      <c r="H96" s="313"/>
      <c r="I96" s="163"/>
    </row>
    <row r="97" spans="1:9" ht="12.75" customHeight="1" x14ac:dyDescent="0.25">
      <c r="A97" s="160"/>
      <c r="B97" s="159"/>
      <c r="C97" s="159"/>
      <c r="D97" s="159"/>
      <c r="E97" s="161"/>
      <c r="F97" s="162"/>
      <c r="G97" s="312"/>
      <c r="H97" s="313"/>
      <c r="I97" s="163"/>
    </row>
    <row r="98" spans="1:9" ht="12.75" customHeight="1" x14ac:dyDescent="0.25">
      <c r="A98" s="160"/>
      <c r="B98" s="159"/>
      <c r="C98" s="159"/>
      <c r="D98" s="159"/>
      <c r="E98" s="161"/>
      <c r="F98" s="162"/>
      <c r="G98" s="312"/>
      <c r="H98" s="313"/>
      <c r="I98" s="163"/>
    </row>
    <row r="99" spans="1:9" ht="12.75" customHeight="1" x14ac:dyDescent="0.25">
      <c r="A99" s="160"/>
      <c r="B99" s="159"/>
      <c r="C99" s="159"/>
      <c r="D99" s="159"/>
      <c r="E99" s="161"/>
      <c r="F99" s="162"/>
      <c r="G99" s="312"/>
      <c r="H99" s="313"/>
      <c r="I99" s="163"/>
    </row>
    <row r="100" spans="1:9" ht="12.75" customHeight="1" x14ac:dyDescent="0.25">
      <c r="A100" s="160"/>
      <c r="B100" s="159"/>
      <c r="C100" s="159"/>
      <c r="D100" s="159"/>
      <c r="E100" s="161"/>
      <c r="F100" s="162"/>
      <c r="G100" s="312"/>
      <c r="H100" s="313"/>
      <c r="I100" s="163"/>
    </row>
    <row r="101" spans="1:9" ht="12.75" customHeight="1" x14ac:dyDescent="0.25">
      <c r="A101" s="160"/>
      <c r="B101" s="159"/>
      <c r="C101" s="159"/>
      <c r="D101" s="159"/>
      <c r="E101" s="161"/>
      <c r="F101" s="162"/>
      <c r="G101" s="312"/>
      <c r="H101" s="313"/>
      <c r="I101" s="163"/>
    </row>
    <row r="102" spans="1:9" ht="12.75" customHeight="1" x14ac:dyDescent="0.25">
      <c r="A102" s="160"/>
      <c r="B102" s="159"/>
      <c r="C102" s="159"/>
      <c r="D102" s="159"/>
      <c r="E102" s="161"/>
      <c r="F102" s="162"/>
      <c r="G102" s="312"/>
      <c r="H102" s="313"/>
      <c r="I102" s="163"/>
    </row>
    <row r="103" spans="1:9" ht="12.75" customHeight="1" x14ac:dyDescent="0.25">
      <c r="A103" s="160"/>
      <c r="B103" s="159"/>
      <c r="C103" s="159"/>
      <c r="D103" s="159"/>
      <c r="E103" s="161"/>
      <c r="F103" s="162"/>
      <c r="G103" s="312"/>
      <c r="H103" s="313"/>
      <c r="I103" s="163"/>
    </row>
    <row r="104" spans="1:9" ht="12.75" customHeight="1" x14ac:dyDescent="0.25">
      <c r="A104" s="160"/>
      <c r="B104" s="159"/>
      <c r="C104" s="159"/>
      <c r="D104" s="159"/>
      <c r="E104" s="161"/>
      <c r="F104" s="162"/>
      <c r="G104" s="312"/>
      <c r="H104" s="313"/>
      <c r="I104" s="163"/>
    </row>
    <row r="105" spans="1:9" ht="12.75" customHeight="1" x14ac:dyDescent="0.25">
      <c r="A105" s="160"/>
      <c r="B105" s="159"/>
      <c r="C105" s="159"/>
      <c r="D105" s="159"/>
      <c r="E105" s="161"/>
      <c r="F105" s="162"/>
      <c r="G105" s="312"/>
      <c r="H105" s="313"/>
      <c r="I105" s="163"/>
    </row>
    <row r="106" spans="1:9" ht="12.75" customHeight="1" x14ac:dyDescent="0.25">
      <c r="A106" s="160"/>
      <c r="B106" s="159"/>
      <c r="C106" s="159"/>
      <c r="D106" s="159"/>
      <c r="E106" s="161"/>
      <c r="F106" s="162"/>
      <c r="G106" s="312"/>
      <c r="H106" s="313"/>
      <c r="I106" s="163"/>
    </row>
    <row r="107" spans="1:9" ht="12.75" customHeight="1" x14ac:dyDescent="0.25">
      <c r="A107" s="160"/>
      <c r="B107" s="159"/>
      <c r="C107" s="159"/>
      <c r="D107" s="159"/>
      <c r="E107" s="161"/>
      <c r="F107" s="162"/>
      <c r="G107" s="312"/>
      <c r="H107" s="313"/>
      <c r="I107" s="163"/>
    </row>
    <row r="108" spans="1:9" ht="12.75" customHeight="1" x14ac:dyDescent="0.25">
      <c r="A108" s="160"/>
      <c r="B108" s="159"/>
      <c r="C108" s="159"/>
      <c r="D108" s="159"/>
      <c r="E108" s="161"/>
      <c r="F108" s="162"/>
      <c r="G108" s="312"/>
      <c r="H108" s="313"/>
      <c r="I108" s="163"/>
    </row>
    <row r="109" spans="1:9" ht="12.75" customHeight="1" x14ac:dyDescent="0.25">
      <c r="A109" s="160"/>
      <c r="B109" s="159"/>
      <c r="C109" s="159"/>
      <c r="D109" s="159"/>
      <c r="E109" s="161"/>
      <c r="F109" s="162"/>
      <c r="G109" s="312"/>
      <c r="H109" s="313"/>
      <c r="I109" s="163"/>
    </row>
    <row r="110" spans="1:9" ht="12.75" customHeight="1" x14ac:dyDescent="0.25">
      <c r="A110" s="160"/>
      <c r="B110" s="159"/>
      <c r="C110" s="159"/>
      <c r="D110" s="159"/>
      <c r="E110" s="161"/>
      <c r="F110" s="162"/>
      <c r="G110" s="312"/>
      <c r="H110" s="313"/>
      <c r="I110" s="163"/>
    </row>
    <row r="111" spans="1:9" ht="12.75" customHeight="1" x14ac:dyDescent="0.25">
      <c r="A111" s="160"/>
      <c r="B111" s="159"/>
      <c r="C111" s="159"/>
      <c r="D111" s="159"/>
      <c r="E111" s="161"/>
      <c r="F111" s="162"/>
      <c r="G111" s="312"/>
      <c r="H111" s="313"/>
      <c r="I111" s="163"/>
    </row>
    <row r="112" spans="1:9" ht="12.75" customHeight="1" x14ac:dyDescent="0.25">
      <c r="A112" s="160"/>
      <c r="B112" s="159"/>
      <c r="C112" s="159"/>
      <c r="D112" s="159"/>
      <c r="E112" s="161"/>
      <c r="F112" s="162"/>
      <c r="G112" s="312"/>
      <c r="H112" s="313"/>
      <c r="I112" s="163"/>
    </row>
    <row r="113" spans="1:9" ht="12.75" customHeight="1" x14ac:dyDescent="0.25">
      <c r="A113" s="160"/>
      <c r="B113" s="159"/>
      <c r="C113" s="159"/>
      <c r="D113" s="159"/>
      <c r="E113" s="161"/>
      <c r="F113" s="162"/>
      <c r="G113" s="312"/>
      <c r="H113" s="313"/>
      <c r="I113" s="163"/>
    </row>
    <row r="114" spans="1:9" ht="12.75" customHeight="1" x14ac:dyDescent="0.25">
      <c r="A114" s="160"/>
      <c r="B114" s="159"/>
      <c r="C114" s="159"/>
      <c r="D114" s="159"/>
      <c r="E114" s="161"/>
      <c r="F114" s="162"/>
      <c r="G114" s="312"/>
      <c r="H114" s="313"/>
      <c r="I114" s="163"/>
    </row>
    <row r="115" spans="1:9" ht="12.75" customHeight="1" x14ac:dyDescent="0.25">
      <c r="A115" s="160"/>
      <c r="B115" s="159"/>
      <c r="C115" s="159"/>
      <c r="D115" s="159"/>
      <c r="E115" s="161"/>
      <c r="F115" s="162"/>
      <c r="G115" s="312"/>
      <c r="H115" s="313"/>
      <c r="I115" s="163"/>
    </row>
    <row r="116" spans="1:9" ht="12.75" customHeight="1" x14ac:dyDescent="0.25">
      <c r="A116" s="160"/>
      <c r="B116" s="159"/>
      <c r="C116" s="159"/>
      <c r="D116" s="159"/>
      <c r="E116" s="161"/>
      <c r="F116" s="162"/>
      <c r="G116" s="312"/>
      <c r="H116" s="313"/>
      <c r="I116" s="163"/>
    </row>
    <row r="117" spans="1:9" ht="12.75" customHeight="1" x14ac:dyDescent="0.25">
      <c r="A117" s="160"/>
      <c r="B117" s="159"/>
      <c r="C117" s="159"/>
      <c r="D117" s="159"/>
      <c r="E117" s="161"/>
      <c r="F117" s="162"/>
      <c r="G117" s="312"/>
      <c r="H117" s="313"/>
      <c r="I117" s="163"/>
    </row>
    <row r="118" spans="1:9" ht="12.75" customHeight="1" x14ac:dyDescent="0.25">
      <c r="A118" s="160"/>
      <c r="B118" s="159"/>
      <c r="C118" s="159"/>
      <c r="D118" s="159"/>
      <c r="E118" s="161"/>
      <c r="F118" s="162"/>
      <c r="G118" s="312"/>
      <c r="H118" s="313"/>
      <c r="I118" s="163"/>
    </row>
    <row r="119" spans="1:9" ht="12.75" customHeight="1" x14ac:dyDescent="0.25">
      <c r="A119" s="160"/>
      <c r="B119" s="159"/>
      <c r="C119" s="159"/>
      <c r="D119" s="159"/>
      <c r="E119" s="161"/>
      <c r="F119" s="162"/>
      <c r="G119" s="312"/>
      <c r="H119" s="313"/>
      <c r="I119" s="163"/>
    </row>
    <row r="120" spans="1:9" ht="12.75" customHeight="1" x14ac:dyDescent="0.25">
      <c r="A120" s="160"/>
      <c r="B120" s="159"/>
      <c r="C120" s="159"/>
      <c r="D120" s="159"/>
      <c r="E120" s="161"/>
      <c r="F120" s="162"/>
      <c r="G120" s="312"/>
      <c r="H120" s="313"/>
      <c r="I120" s="163"/>
    </row>
    <row r="121" spans="1:9" ht="12.75" customHeight="1" x14ac:dyDescent="0.25">
      <c r="A121" s="160"/>
      <c r="B121" s="159"/>
      <c r="C121" s="159"/>
      <c r="D121" s="159"/>
      <c r="E121" s="161"/>
      <c r="F121" s="162"/>
      <c r="G121" s="312"/>
      <c r="H121" s="313"/>
      <c r="I121" s="163"/>
    </row>
    <row r="122" spans="1:9" ht="12.75" customHeight="1" x14ac:dyDescent="0.25">
      <c r="A122" s="160"/>
      <c r="B122" s="159"/>
      <c r="C122" s="159"/>
      <c r="D122" s="159"/>
      <c r="E122" s="161"/>
      <c r="F122" s="162"/>
      <c r="G122" s="312"/>
      <c r="H122" s="313"/>
      <c r="I122" s="163"/>
    </row>
    <row r="123" spans="1:9" ht="12.75" customHeight="1" x14ac:dyDescent="0.25">
      <c r="A123" s="160"/>
      <c r="B123" s="159"/>
      <c r="C123" s="159"/>
      <c r="D123" s="159"/>
      <c r="E123" s="161"/>
      <c r="F123" s="162"/>
      <c r="G123" s="312"/>
      <c r="H123" s="313"/>
      <c r="I123" s="163"/>
    </row>
    <row r="124" spans="1:9" ht="12.75" customHeight="1" x14ac:dyDescent="0.25">
      <c r="A124" s="160"/>
      <c r="B124" s="159"/>
      <c r="C124" s="159"/>
      <c r="D124" s="159"/>
      <c r="E124" s="161"/>
      <c r="F124" s="162"/>
      <c r="G124" s="312"/>
      <c r="H124" s="313"/>
      <c r="I124" s="163"/>
    </row>
    <row r="125" spans="1:9" ht="12.75" customHeight="1" x14ac:dyDescent="0.25">
      <c r="A125" s="160"/>
      <c r="B125" s="159"/>
      <c r="C125" s="159"/>
      <c r="D125" s="159"/>
      <c r="E125" s="161"/>
      <c r="F125" s="162"/>
      <c r="G125" s="312"/>
      <c r="H125" s="313"/>
      <c r="I125" s="163"/>
    </row>
    <row r="126" spans="1:9" ht="12.75" customHeight="1" x14ac:dyDescent="0.25">
      <c r="A126" s="160"/>
      <c r="B126" s="159"/>
      <c r="C126" s="159"/>
      <c r="D126" s="159"/>
      <c r="E126" s="161"/>
      <c r="F126" s="162"/>
      <c r="G126" s="312"/>
      <c r="H126" s="313"/>
      <c r="I126" s="163"/>
    </row>
    <row r="127" spans="1:9" ht="12.75" customHeight="1" x14ac:dyDescent="0.25">
      <c r="A127" s="160"/>
      <c r="B127" s="159"/>
      <c r="C127" s="159"/>
      <c r="D127" s="159"/>
      <c r="E127" s="161"/>
      <c r="F127" s="162"/>
      <c r="G127" s="312"/>
      <c r="H127" s="313"/>
      <c r="I127" s="163"/>
    </row>
    <row r="128" spans="1:9" ht="12.75" customHeight="1" x14ac:dyDescent="0.25">
      <c r="A128" s="160"/>
      <c r="B128" s="159"/>
      <c r="C128" s="159"/>
      <c r="D128" s="159"/>
      <c r="E128" s="161"/>
      <c r="F128" s="162"/>
      <c r="G128" s="312"/>
      <c r="H128" s="313"/>
      <c r="I128" s="163"/>
    </row>
    <row r="129" spans="1:9" ht="12.75" customHeight="1" x14ac:dyDescent="0.25">
      <c r="A129" s="160"/>
      <c r="B129" s="159"/>
      <c r="C129" s="159"/>
      <c r="D129" s="159"/>
      <c r="E129" s="161"/>
      <c r="F129" s="162"/>
      <c r="G129" s="312"/>
      <c r="H129" s="313"/>
      <c r="I129" s="163"/>
    </row>
    <row r="130" spans="1:9" ht="12.75" customHeight="1" x14ac:dyDescent="0.25">
      <c r="A130" s="160"/>
      <c r="B130" s="159"/>
      <c r="C130" s="159"/>
      <c r="D130" s="159"/>
      <c r="E130" s="161"/>
      <c r="F130" s="162"/>
      <c r="G130" s="312"/>
      <c r="H130" s="313"/>
      <c r="I130" s="163"/>
    </row>
    <row r="131" spans="1:9" ht="12.75" customHeight="1" x14ac:dyDescent="0.25">
      <c r="A131" s="160"/>
      <c r="B131" s="159"/>
      <c r="C131" s="159"/>
      <c r="D131" s="159"/>
      <c r="E131" s="161"/>
      <c r="F131" s="162"/>
      <c r="G131" s="312"/>
      <c r="H131" s="313"/>
      <c r="I131" s="163"/>
    </row>
    <row r="132" spans="1:9" ht="12.75" customHeight="1" x14ac:dyDescent="0.25">
      <c r="A132" s="160"/>
      <c r="B132" s="159"/>
      <c r="C132" s="159"/>
      <c r="D132" s="159"/>
      <c r="E132" s="161"/>
      <c r="F132" s="162"/>
      <c r="G132" s="312"/>
      <c r="H132" s="313"/>
      <c r="I132" s="163"/>
    </row>
    <row r="133" spans="1:9" ht="12.75" customHeight="1" x14ac:dyDescent="0.25">
      <c r="A133" s="160"/>
      <c r="B133" s="159"/>
      <c r="C133" s="159"/>
      <c r="D133" s="159"/>
      <c r="E133" s="161"/>
      <c r="F133" s="162"/>
      <c r="G133" s="312"/>
      <c r="H133" s="313"/>
      <c r="I133" s="163"/>
    </row>
    <row r="134" spans="1:9" ht="12.75" customHeight="1" x14ac:dyDescent="0.25">
      <c r="A134" s="160"/>
      <c r="B134" s="159"/>
      <c r="C134" s="159"/>
      <c r="D134" s="159"/>
      <c r="E134" s="161"/>
      <c r="F134" s="162"/>
      <c r="G134" s="312"/>
      <c r="H134" s="313"/>
      <c r="I134" s="163"/>
    </row>
    <row r="135" spans="1:9" ht="12.75" customHeight="1" x14ac:dyDescent="0.25">
      <c r="A135" s="160"/>
      <c r="B135" s="159"/>
      <c r="C135" s="159"/>
      <c r="D135" s="159"/>
      <c r="E135" s="161"/>
      <c r="F135" s="162"/>
      <c r="G135" s="312"/>
      <c r="H135" s="313"/>
      <c r="I135" s="163"/>
    </row>
    <row r="136" spans="1:9" ht="12.75" customHeight="1" x14ac:dyDescent="0.25">
      <c r="A136" s="160"/>
      <c r="B136" s="159"/>
      <c r="C136" s="159"/>
      <c r="D136" s="159"/>
      <c r="E136" s="161"/>
      <c r="F136" s="162"/>
      <c r="G136" s="312"/>
      <c r="H136" s="313"/>
      <c r="I136" s="163"/>
    </row>
    <row r="137" spans="1:9" ht="12.75" customHeight="1" x14ac:dyDescent="0.25">
      <c r="A137" s="160"/>
      <c r="B137" s="159"/>
      <c r="C137" s="159"/>
      <c r="D137" s="159"/>
      <c r="E137" s="161"/>
      <c r="F137" s="162"/>
      <c r="G137" s="312"/>
      <c r="H137" s="313"/>
      <c r="I137" s="163"/>
    </row>
    <row r="138" spans="1:9" ht="12.75" customHeight="1" x14ac:dyDescent="0.25">
      <c r="A138" s="160"/>
      <c r="B138" s="159"/>
      <c r="C138" s="159"/>
      <c r="D138" s="159"/>
      <c r="E138" s="161"/>
      <c r="F138" s="162"/>
      <c r="G138" s="312"/>
      <c r="H138" s="313"/>
      <c r="I138" s="163"/>
    </row>
    <row r="139" spans="1:9" ht="12.75" customHeight="1" x14ac:dyDescent="0.25">
      <c r="A139" s="160"/>
      <c r="B139" s="159"/>
      <c r="C139" s="159"/>
      <c r="D139" s="159"/>
      <c r="E139" s="161"/>
      <c r="F139" s="162"/>
      <c r="G139" s="312"/>
      <c r="H139" s="313"/>
      <c r="I139" s="163"/>
    </row>
    <row r="140" spans="1:9" ht="12.75" customHeight="1" x14ac:dyDescent="0.25">
      <c r="A140" s="160"/>
      <c r="B140" s="159"/>
      <c r="C140" s="159"/>
      <c r="D140" s="159"/>
      <c r="E140" s="161"/>
      <c r="F140" s="162"/>
      <c r="G140" s="312"/>
      <c r="H140" s="313"/>
      <c r="I140" s="163"/>
    </row>
    <row r="141" spans="1:9" ht="12.75" customHeight="1" x14ac:dyDescent="0.25">
      <c r="A141" s="160"/>
      <c r="B141" s="159"/>
      <c r="C141" s="159"/>
      <c r="D141" s="159"/>
      <c r="E141" s="161"/>
      <c r="F141" s="162"/>
      <c r="G141" s="312"/>
      <c r="H141" s="313"/>
      <c r="I141" s="163"/>
    </row>
    <row r="142" spans="1:9" ht="12.75" customHeight="1" x14ac:dyDescent="0.25">
      <c r="A142" s="160"/>
      <c r="B142" s="159"/>
      <c r="C142" s="159"/>
      <c r="D142" s="159"/>
      <c r="E142" s="161"/>
      <c r="F142" s="162"/>
      <c r="G142" s="312"/>
      <c r="H142" s="313"/>
      <c r="I142" s="163"/>
    </row>
    <row r="143" spans="1:9" ht="12.75" customHeight="1" x14ac:dyDescent="0.25">
      <c r="A143" s="160"/>
      <c r="B143" s="159"/>
      <c r="C143" s="159"/>
      <c r="D143" s="159"/>
      <c r="E143" s="161"/>
      <c r="F143" s="162"/>
      <c r="G143" s="312"/>
      <c r="H143" s="313"/>
      <c r="I143" s="163"/>
    </row>
    <row r="144" spans="1:9" ht="12.75" customHeight="1" x14ac:dyDescent="0.25">
      <c r="A144" s="160"/>
      <c r="B144" s="159"/>
      <c r="C144" s="159"/>
      <c r="D144" s="159"/>
      <c r="E144" s="161"/>
      <c r="F144" s="162"/>
      <c r="G144" s="312"/>
      <c r="H144" s="313"/>
      <c r="I144" s="163"/>
    </row>
    <row r="145" spans="1:9" ht="12.75" customHeight="1" x14ac:dyDescent="0.25">
      <c r="A145" s="160"/>
      <c r="B145" s="159"/>
      <c r="C145" s="159"/>
      <c r="D145" s="159"/>
      <c r="E145" s="161"/>
      <c r="F145" s="162"/>
      <c r="G145" s="312"/>
      <c r="H145" s="313"/>
      <c r="I145" s="163"/>
    </row>
    <row r="146" spans="1:9" ht="12.75" customHeight="1" x14ac:dyDescent="0.25">
      <c r="A146" s="160"/>
      <c r="B146" s="159"/>
      <c r="C146" s="159"/>
      <c r="D146" s="159"/>
      <c r="E146" s="161"/>
      <c r="F146" s="162"/>
      <c r="G146" s="312"/>
      <c r="H146" s="313"/>
      <c r="I146" s="163"/>
    </row>
    <row r="147" spans="1:9" ht="12.75" customHeight="1" x14ac:dyDescent="0.25">
      <c r="A147" s="160"/>
      <c r="B147" s="159"/>
      <c r="C147" s="159"/>
      <c r="D147" s="159"/>
      <c r="E147" s="161"/>
      <c r="F147" s="162"/>
      <c r="G147" s="312"/>
      <c r="H147" s="313"/>
      <c r="I147" s="163"/>
    </row>
    <row r="148" spans="1:9" ht="12.75" customHeight="1" x14ac:dyDescent="0.25">
      <c r="A148" s="160"/>
      <c r="B148" s="159"/>
      <c r="C148" s="159"/>
      <c r="D148" s="159"/>
      <c r="E148" s="161"/>
      <c r="F148" s="162"/>
      <c r="G148" s="312"/>
      <c r="H148" s="313"/>
      <c r="I148" s="163"/>
    </row>
    <row r="149" spans="1:9" ht="12.75" customHeight="1" x14ac:dyDescent="0.25">
      <c r="A149" s="160"/>
      <c r="B149" s="159"/>
      <c r="C149" s="159"/>
      <c r="D149" s="159"/>
      <c r="E149" s="161"/>
      <c r="F149" s="162"/>
      <c r="G149" s="312"/>
      <c r="H149" s="313"/>
      <c r="I149" s="163"/>
    </row>
    <row r="150" spans="1:9" ht="12.75" customHeight="1" x14ac:dyDescent="0.25">
      <c r="A150" s="160"/>
      <c r="B150" s="159"/>
      <c r="C150" s="159"/>
      <c r="D150" s="159"/>
      <c r="E150" s="161"/>
      <c r="F150" s="162"/>
      <c r="G150" s="312"/>
      <c r="H150" s="313"/>
      <c r="I150" s="163"/>
    </row>
    <row r="151" spans="1:9" ht="12.75" customHeight="1" x14ac:dyDescent="0.25">
      <c r="A151" s="160"/>
      <c r="B151" s="159"/>
      <c r="C151" s="159"/>
      <c r="D151" s="159"/>
      <c r="E151" s="161"/>
      <c r="F151" s="162"/>
      <c r="G151" s="312"/>
      <c r="H151" s="313"/>
      <c r="I151" s="163"/>
    </row>
    <row r="152" spans="1:9" ht="12.75" customHeight="1" x14ac:dyDescent="0.25">
      <c r="A152" s="160"/>
      <c r="B152" s="159"/>
      <c r="C152" s="159"/>
      <c r="D152" s="159"/>
      <c r="E152" s="161"/>
      <c r="F152" s="162"/>
      <c r="G152" s="312"/>
      <c r="H152" s="313"/>
      <c r="I152" s="163"/>
    </row>
    <row r="153" spans="1:9" ht="12.75" customHeight="1" x14ac:dyDescent="0.25">
      <c r="A153" s="160"/>
      <c r="B153" s="159"/>
      <c r="C153" s="159"/>
      <c r="D153" s="159"/>
      <c r="E153" s="161"/>
      <c r="F153" s="162"/>
      <c r="G153" s="312"/>
      <c r="H153" s="313"/>
      <c r="I153" s="163"/>
    </row>
    <row r="154" spans="1:9" ht="12.75" customHeight="1" x14ac:dyDescent="0.25">
      <c r="A154" s="160"/>
      <c r="B154" s="159"/>
      <c r="C154" s="159"/>
      <c r="D154" s="159"/>
      <c r="E154" s="161"/>
      <c r="F154" s="162"/>
      <c r="G154" s="312"/>
      <c r="H154" s="313"/>
      <c r="I154" s="163"/>
    </row>
    <row r="155" spans="1:9" ht="12.75" customHeight="1" x14ac:dyDescent="0.25">
      <c r="A155" s="160"/>
      <c r="B155" s="159"/>
      <c r="C155" s="159"/>
      <c r="D155" s="159"/>
      <c r="E155" s="161"/>
      <c r="F155" s="162"/>
      <c r="G155" s="312"/>
      <c r="H155" s="313"/>
      <c r="I155" s="163"/>
    </row>
    <row r="156" spans="1:9" ht="12.75" customHeight="1" x14ac:dyDescent="0.25">
      <c r="A156" s="160"/>
      <c r="B156" s="159"/>
      <c r="C156" s="159"/>
      <c r="D156" s="159"/>
      <c r="E156" s="161"/>
      <c r="F156" s="162"/>
      <c r="G156" s="312"/>
      <c r="H156" s="313"/>
      <c r="I156" s="163"/>
    </row>
    <row r="157" spans="1:9" ht="12.75" customHeight="1" x14ac:dyDescent="0.25">
      <c r="A157" s="160"/>
      <c r="B157" s="159"/>
      <c r="C157" s="159"/>
      <c r="D157" s="159"/>
      <c r="E157" s="161"/>
      <c r="F157" s="162"/>
      <c r="G157" s="312"/>
      <c r="H157" s="313"/>
      <c r="I157" s="163"/>
    </row>
    <row r="158" spans="1:9" ht="12.75" customHeight="1" x14ac:dyDescent="0.25">
      <c r="A158" s="160"/>
      <c r="B158" s="159"/>
      <c r="C158" s="159"/>
      <c r="D158" s="159"/>
      <c r="E158" s="161"/>
      <c r="F158" s="162"/>
      <c r="G158" s="312"/>
      <c r="H158" s="313"/>
      <c r="I158" s="163"/>
    </row>
    <row r="159" spans="1:9" ht="12.75" customHeight="1" x14ac:dyDescent="0.25">
      <c r="A159" s="160"/>
      <c r="B159" s="159"/>
      <c r="C159" s="159"/>
      <c r="D159" s="159"/>
      <c r="E159" s="161"/>
      <c r="F159" s="162"/>
      <c r="G159" s="312"/>
      <c r="H159" s="313"/>
      <c r="I159" s="163"/>
    </row>
    <row r="160" spans="1:9" ht="12.75" customHeight="1" x14ac:dyDescent="0.25">
      <c r="A160" s="160"/>
      <c r="B160" s="159"/>
      <c r="C160" s="159"/>
      <c r="D160" s="159"/>
      <c r="E160" s="161"/>
      <c r="F160" s="162"/>
      <c r="G160" s="312"/>
      <c r="H160" s="313"/>
      <c r="I160" s="163"/>
    </row>
    <row r="161" spans="1:9" ht="12.75" customHeight="1" x14ac:dyDescent="0.25">
      <c r="A161" s="160"/>
      <c r="B161" s="159"/>
      <c r="C161" s="159"/>
      <c r="D161" s="159"/>
      <c r="E161" s="161"/>
      <c r="F161" s="162"/>
      <c r="G161" s="312"/>
      <c r="H161" s="313"/>
      <c r="I161" s="163"/>
    </row>
    <row r="162" spans="1:9" ht="12.75" customHeight="1" x14ac:dyDescent="0.25">
      <c r="A162" s="160"/>
      <c r="B162" s="159"/>
      <c r="C162" s="159"/>
      <c r="D162" s="159"/>
      <c r="E162" s="161"/>
      <c r="F162" s="162"/>
      <c r="G162" s="312"/>
      <c r="H162" s="313"/>
      <c r="I162" s="163"/>
    </row>
    <row r="163" spans="1:9" ht="12.75" customHeight="1" x14ac:dyDescent="0.25">
      <c r="A163" s="160"/>
      <c r="B163" s="159"/>
      <c r="C163" s="159"/>
      <c r="D163" s="159"/>
      <c r="E163" s="161"/>
      <c r="F163" s="162"/>
      <c r="G163" s="312"/>
      <c r="H163" s="313"/>
      <c r="I163" s="163"/>
    </row>
    <row r="164" spans="1:9" ht="12.75" customHeight="1" x14ac:dyDescent="0.25">
      <c r="A164" s="160"/>
      <c r="B164" s="159"/>
      <c r="C164" s="159"/>
      <c r="D164" s="159"/>
      <c r="E164" s="161"/>
      <c r="F164" s="162"/>
      <c r="G164" s="312"/>
      <c r="H164" s="313"/>
      <c r="I164" s="163"/>
    </row>
    <row r="165" spans="1:9" ht="12.75" customHeight="1" x14ac:dyDescent="0.25">
      <c r="A165" s="160"/>
      <c r="B165" s="159"/>
      <c r="C165" s="159"/>
      <c r="D165" s="159"/>
      <c r="E165" s="161"/>
      <c r="F165" s="162"/>
      <c r="G165" s="312"/>
      <c r="H165" s="313"/>
      <c r="I165" s="163"/>
    </row>
    <row r="166" spans="1:9" ht="12.75" customHeight="1" x14ac:dyDescent="0.25">
      <c r="A166" s="160"/>
      <c r="B166" s="159"/>
      <c r="C166" s="159"/>
      <c r="D166" s="159"/>
      <c r="E166" s="161"/>
      <c r="F166" s="162"/>
      <c r="G166" s="312"/>
      <c r="H166" s="313"/>
      <c r="I166" s="163"/>
    </row>
    <row r="167" spans="1:9" ht="12.75" customHeight="1" x14ac:dyDescent="0.25">
      <c r="A167" s="160"/>
      <c r="B167" s="159"/>
      <c r="C167" s="159"/>
      <c r="D167" s="159"/>
      <c r="E167" s="161"/>
      <c r="F167" s="162"/>
      <c r="G167" s="312"/>
      <c r="H167" s="313"/>
      <c r="I167" s="163"/>
    </row>
    <row r="168" spans="1:9" ht="12.75" customHeight="1" x14ac:dyDescent="0.25">
      <c r="A168" s="160"/>
      <c r="B168" s="159"/>
      <c r="C168" s="159"/>
      <c r="D168" s="159"/>
      <c r="E168" s="161"/>
      <c r="F168" s="162"/>
      <c r="G168" s="312"/>
      <c r="H168" s="313"/>
      <c r="I168" s="163"/>
    </row>
    <row r="169" spans="1:9" ht="12.75" customHeight="1" x14ac:dyDescent="0.25">
      <c r="A169" s="160"/>
      <c r="B169" s="159"/>
      <c r="C169" s="159"/>
      <c r="D169" s="159"/>
      <c r="E169" s="161"/>
      <c r="F169" s="162"/>
      <c r="G169" s="312"/>
      <c r="H169" s="313"/>
      <c r="I169" s="163"/>
    </row>
    <row r="170" spans="1:9" ht="12.75" customHeight="1" x14ac:dyDescent="0.25">
      <c r="A170" s="160"/>
      <c r="B170" s="159"/>
      <c r="C170" s="159"/>
      <c r="D170" s="159"/>
      <c r="E170" s="161"/>
      <c r="F170" s="162"/>
      <c r="G170" s="312"/>
      <c r="H170" s="313"/>
      <c r="I170" s="163"/>
    </row>
    <row r="171" spans="1:9" ht="12.75" customHeight="1" x14ac:dyDescent="0.25">
      <c r="A171" s="160"/>
      <c r="B171" s="159"/>
      <c r="C171" s="159"/>
      <c r="D171" s="159"/>
      <c r="E171" s="161"/>
      <c r="F171" s="162"/>
      <c r="G171" s="312"/>
      <c r="H171" s="313"/>
      <c r="I171" s="163"/>
    </row>
    <row r="172" spans="1:9" ht="12.75" customHeight="1" x14ac:dyDescent="0.25">
      <c r="A172" s="160"/>
      <c r="B172" s="159"/>
      <c r="C172" s="159"/>
      <c r="D172" s="159"/>
      <c r="E172" s="161"/>
      <c r="F172" s="162"/>
      <c r="G172" s="312"/>
      <c r="H172" s="313"/>
      <c r="I172" s="163"/>
    </row>
    <row r="173" spans="1:9" ht="12.75" customHeight="1" x14ac:dyDescent="0.25">
      <c r="A173" s="160"/>
      <c r="B173" s="159"/>
      <c r="C173" s="159"/>
      <c r="D173" s="159"/>
      <c r="E173" s="161"/>
      <c r="F173" s="162"/>
      <c r="G173" s="312"/>
      <c r="H173" s="313"/>
      <c r="I173" s="163"/>
    </row>
    <row r="174" spans="1:9" ht="12.75" customHeight="1" x14ac:dyDescent="0.25">
      <c r="A174" s="160"/>
      <c r="B174" s="159"/>
      <c r="C174" s="159"/>
      <c r="D174" s="159"/>
      <c r="E174" s="161"/>
      <c r="F174" s="162"/>
      <c r="G174" s="312"/>
      <c r="H174" s="313"/>
      <c r="I174" s="163"/>
    </row>
    <row r="175" spans="1:9" ht="12.75" customHeight="1" x14ac:dyDescent="0.25">
      <c r="A175" s="160"/>
      <c r="B175" s="159"/>
      <c r="C175" s="159"/>
      <c r="D175" s="159"/>
      <c r="E175" s="161"/>
      <c r="F175" s="162"/>
      <c r="G175" s="312"/>
      <c r="H175" s="313"/>
      <c r="I175" s="163"/>
    </row>
    <row r="176" spans="1:9" ht="12.75" customHeight="1" x14ac:dyDescent="0.25">
      <c r="A176" s="160"/>
      <c r="B176" s="159"/>
      <c r="C176" s="159"/>
      <c r="D176" s="159"/>
      <c r="E176" s="161"/>
      <c r="F176" s="162"/>
      <c r="G176" s="312"/>
      <c r="H176" s="313"/>
      <c r="I176" s="163"/>
    </row>
    <row r="177" spans="1:9" ht="12.75" customHeight="1" x14ac:dyDescent="0.25">
      <c r="A177" s="160"/>
      <c r="B177" s="159"/>
      <c r="C177" s="159"/>
      <c r="D177" s="159"/>
      <c r="E177" s="161"/>
      <c r="F177" s="162"/>
      <c r="G177" s="312"/>
      <c r="H177" s="313"/>
      <c r="I177" s="163"/>
    </row>
    <row r="178" spans="1:9" ht="12.75" customHeight="1" x14ac:dyDescent="0.25">
      <c r="A178" s="160"/>
      <c r="B178" s="159"/>
      <c r="C178" s="159"/>
      <c r="D178" s="159"/>
      <c r="E178" s="161"/>
      <c r="F178" s="162"/>
      <c r="G178" s="312"/>
      <c r="H178" s="313"/>
      <c r="I178" s="163"/>
    </row>
    <row r="179" spans="1:9" ht="12.75" customHeight="1" x14ac:dyDescent="0.25">
      <c r="A179" s="160"/>
      <c r="B179" s="159"/>
      <c r="C179" s="159"/>
      <c r="D179" s="159"/>
      <c r="E179" s="161"/>
      <c r="F179" s="162"/>
      <c r="G179" s="312"/>
      <c r="H179" s="313"/>
      <c r="I179" s="163"/>
    </row>
    <row r="180" spans="1:9" ht="12.75" customHeight="1" x14ac:dyDescent="0.25">
      <c r="A180" s="160"/>
      <c r="B180" s="159"/>
      <c r="C180" s="159"/>
      <c r="D180" s="159"/>
      <c r="E180" s="161"/>
      <c r="F180" s="162"/>
      <c r="G180" s="312"/>
      <c r="H180" s="313"/>
      <c r="I180" s="163"/>
    </row>
    <row r="181" spans="1:9" ht="12.75" customHeight="1" x14ac:dyDescent="0.25">
      <c r="A181" s="160"/>
      <c r="B181" s="159"/>
      <c r="C181" s="159"/>
      <c r="D181" s="159"/>
      <c r="E181" s="161"/>
      <c r="F181" s="162"/>
      <c r="G181" s="312"/>
      <c r="H181" s="313"/>
      <c r="I181" s="163"/>
    </row>
    <row r="182" spans="1:9" ht="12.75" customHeight="1" x14ac:dyDescent="0.25">
      <c r="A182" s="160"/>
      <c r="B182" s="159"/>
      <c r="C182" s="159"/>
      <c r="D182" s="159"/>
      <c r="E182" s="161"/>
      <c r="F182" s="162"/>
      <c r="G182" s="312"/>
      <c r="H182" s="313"/>
      <c r="I182" s="163"/>
    </row>
    <row r="183" spans="1:9" ht="12.75" customHeight="1" x14ac:dyDescent="0.25">
      <c r="A183" s="160"/>
      <c r="B183" s="159"/>
      <c r="C183" s="159"/>
      <c r="D183" s="159"/>
      <c r="E183" s="161"/>
      <c r="F183" s="162"/>
      <c r="G183" s="312"/>
      <c r="H183" s="313"/>
      <c r="I183" s="163"/>
    </row>
    <row r="184" spans="1:9" ht="12.75" customHeight="1" x14ac:dyDescent="0.25">
      <c r="A184" s="160"/>
      <c r="B184" s="159"/>
      <c r="C184" s="159"/>
      <c r="D184" s="159"/>
      <c r="E184" s="161"/>
      <c r="F184" s="162"/>
      <c r="G184" s="312"/>
      <c r="H184" s="313"/>
      <c r="I184" s="163"/>
    </row>
    <row r="185" spans="1:9" ht="12.75" customHeight="1" x14ac:dyDescent="0.25">
      <c r="A185" s="160"/>
      <c r="B185" s="159"/>
      <c r="C185" s="159"/>
      <c r="D185" s="159"/>
      <c r="E185" s="161"/>
      <c r="F185" s="162"/>
      <c r="G185" s="312"/>
      <c r="H185" s="313"/>
      <c r="I185" s="163"/>
    </row>
    <row r="186" spans="1:9" ht="12.75" customHeight="1" x14ac:dyDescent="0.25">
      <c r="A186" s="160"/>
      <c r="B186" s="159"/>
      <c r="C186" s="159"/>
      <c r="D186" s="159"/>
      <c r="E186" s="161"/>
      <c r="F186" s="162"/>
      <c r="G186" s="312"/>
      <c r="H186" s="313"/>
      <c r="I186" s="163"/>
    </row>
    <row r="187" spans="1:9" ht="12.75" customHeight="1" x14ac:dyDescent="0.25">
      <c r="A187" s="160"/>
      <c r="B187" s="159"/>
      <c r="C187" s="159"/>
      <c r="D187" s="159"/>
      <c r="E187" s="161"/>
      <c r="F187" s="162"/>
      <c r="G187" s="312"/>
      <c r="H187" s="313"/>
      <c r="I187" s="163"/>
    </row>
    <row r="188" spans="1:9" ht="12.75" customHeight="1" x14ac:dyDescent="0.25">
      <c r="A188" s="160"/>
      <c r="B188" s="159"/>
      <c r="C188" s="159"/>
      <c r="D188" s="159"/>
      <c r="E188" s="161"/>
      <c r="F188" s="162"/>
      <c r="G188" s="312"/>
      <c r="H188" s="313"/>
      <c r="I188" s="163"/>
    </row>
    <row r="189" spans="1:9" ht="12.75" customHeight="1" x14ac:dyDescent="0.25">
      <c r="A189" s="160"/>
      <c r="B189" s="159"/>
      <c r="C189" s="159"/>
      <c r="D189" s="159"/>
      <c r="E189" s="161"/>
      <c r="F189" s="162"/>
      <c r="G189" s="312"/>
      <c r="H189" s="313"/>
      <c r="I189" s="163"/>
    </row>
    <row r="190" spans="1:9" ht="12.75" customHeight="1" x14ac:dyDescent="0.25">
      <c r="A190" s="160"/>
      <c r="B190" s="159"/>
      <c r="C190" s="159"/>
      <c r="D190" s="159"/>
      <c r="E190" s="161"/>
      <c r="F190" s="162"/>
      <c r="G190" s="312"/>
      <c r="H190" s="313"/>
      <c r="I190" s="163"/>
    </row>
    <row r="191" spans="1:9" ht="12.75" customHeight="1" x14ac:dyDescent="0.25">
      <c r="A191" s="160"/>
      <c r="B191" s="159"/>
      <c r="C191" s="159"/>
      <c r="D191" s="159"/>
      <c r="E191" s="161"/>
      <c r="F191" s="162"/>
      <c r="G191" s="312"/>
      <c r="H191" s="313"/>
      <c r="I191" s="163"/>
    </row>
    <row r="192" spans="1:9" ht="12.75" customHeight="1" x14ac:dyDescent="0.25">
      <c r="A192" s="160"/>
      <c r="B192" s="159"/>
      <c r="C192" s="159"/>
      <c r="D192" s="159"/>
      <c r="E192" s="161"/>
      <c r="F192" s="162"/>
      <c r="G192" s="312"/>
      <c r="H192" s="313"/>
      <c r="I192" s="163"/>
    </row>
    <row r="193" spans="1:9" ht="12.75" customHeight="1" x14ac:dyDescent="0.25">
      <c r="A193" s="160"/>
      <c r="B193" s="159"/>
      <c r="C193" s="159"/>
      <c r="D193" s="159"/>
      <c r="E193" s="161"/>
      <c r="F193" s="162"/>
      <c r="G193" s="312"/>
      <c r="H193" s="313"/>
      <c r="I193" s="163"/>
    </row>
    <row r="194" spans="1:9" ht="12.75" customHeight="1" x14ac:dyDescent="0.25">
      <c r="A194" s="160"/>
      <c r="B194" s="159"/>
      <c r="C194" s="159"/>
      <c r="D194" s="159"/>
      <c r="E194" s="161"/>
      <c r="F194" s="162"/>
      <c r="G194" s="312"/>
      <c r="H194" s="313"/>
      <c r="I194" s="163"/>
    </row>
    <row r="195" spans="1:9" ht="12.75" customHeight="1" x14ac:dyDescent="0.25">
      <c r="A195" s="160"/>
      <c r="B195" s="159"/>
      <c r="C195" s="159"/>
      <c r="D195" s="159"/>
      <c r="E195" s="161"/>
      <c r="F195" s="162"/>
      <c r="G195" s="312"/>
      <c r="H195" s="313"/>
      <c r="I195" s="163"/>
    </row>
    <row r="196" spans="1:9" ht="12.75" customHeight="1" x14ac:dyDescent="0.25">
      <c r="A196" s="160"/>
      <c r="B196" s="159"/>
      <c r="C196" s="159"/>
      <c r="D196" s="159"/>
      <c r="E196" s="161"/>
      <c r="F196" s="162"/>
      <c r="G196" s="312"/>
      <c r="H196" s="313"/>
      <c r="I196" s="163"/>
    </row>
    <row r="197" spans="1:9" ht="12.75" customHeight="1" x14ac:dyDescent="0.25">
      <c r="A197" s="160"/>
      <c r="B197" s="159"/>
      <c r="C197" s="159"/>
      <c r="D197" s="159"/>
      <c r="E197" s="161"/>
      <c r="F197" s="162"/>
      <c r="G197" s="312"/>
      <c r="H197" s="313"/>
      <c r="I197" s="163"/>
    </row>
    <row r="198" spans="1:9" ht="12.75" customHeight="1" x14ac:dyDescent="0.25">
      <c r="A198" s="160"/>
      <c r="B198" s="159"/>
      <c r="C198" s="159"/>
      <c r="D198" s="159"/>
      <c r="E198" s="161"/>
      <c r="F198" s="162"/>
      <c r="G198" s="312"/>
      <c r="H198" s="313"/>
      <c r="I198" s="163"/>
    </row>
    <row r="199" spans="1:9" ht="12.75" customHeight="1" x14ac:dyDescent="0.25">
      <c r="A199" s="160"/>
      <c r="B199" s="159"/>
      <c r="C199" s="159"/>
      <c r="D199" s="159"/>
      <c r="E199" s="161"/>
      <c r="F199" s="162"/>
      <c r="G199" s="312"/>
      <c r="H199" s="313"/>
      <c r="I199" s="163"/>
    </row>
    <row r="200" spans="1:9" ht="12.75" customHeight="1" x14ac:dyDescent="0.25">
      <c r="A200" s="160"/>
      <c r="B200" s="159"/>
      <c r="C200" s="159"/>
      <c r="D200" s="159"/>
      <c r="E200" s="161"/>
      <c r="F200" s="162"/>
      <c r="G200" s="312"/>
      <c r="H200" s="313"/>
      <c r="I200" s="163"/>
    </row>
    <row r="201" spans="1:9" ht="12.75" customHeight="1" x14ac:dyDescent="0.25">
      <c r="A201" s="160"/>
      <c r="B201" s="159"/>
      <c r="C201" s="159"/>
      <c r="D201" s="159"/>
      <c r="E201" s="161"/>
      <c r="F201" s="162"/>
      <c r="G201" s="312"/>
      <c r="H201" s="313"/>
      <c r="I201" s="163"/>
    </row>
    <row r="202" spans="1:9" ht="12.75" customHeight="1" x14ac:dyDescent="0.25">
      <c r="A202" s="160"/>
      <c r="B202" s="159"/>
      <c r="C202" s="159"/>
      <c r="D202" s="159"/>
      <c r="E202" s="161"/>
      <c r="F202" s="162"/>
      <c r="G202" s="312"/>
      <c r="H202" s="313"/>
      <c r="I202" s="163"/>
    </row>
    <row r="203" spans="1:9" ht="12.75" customHeight="1" x14ac:dyDescent="0.25">
      <c r="A203" s="160"/>
      <c r="B203" s="159"/>
      <c r="C203" s="159"/>
      <c r="D203" s="159"/>
      <c r="E203" s="161"/>
      <c r="F203" s="162"/>
      <c r="G203" s="312"/>
      <c r="H203" s="313"/>
      <c r="I203" s="163"/>
    </row>
    <row r="204" spans="1:9" ht="12.75" customHeight="1" x14ac:dyDescent="0.25">
      <c r="A204" s="160"/>
      <c r="B204" s="159"/>
      <c r="C204" s="159"/>
      <c r="D204" s="159"/>
      <c r="E204" s="161"/>
      <c r="F204" s="162"/>
      <c r="G204" s="312"/>
      <c r="H204" s="313"/>
      <c r="I204" s="163"/>
    </row>
    <row r="205" spans="1:9" ht="12.75" customHeight="1" x14ac:dyDescent="0.25">
      <c r="A205" s="160"/>
      <c r="B205" s="159"/>
      <c r="C205" s="159"/>
      <c r="D205" s="159"/>
      <c r="E205" s="161"/>
      <c r="F205" s="162"/>
      <c r="G205" s="312"/>
      <c r="H205" s="313"/>
      <c r="I205" s="163"/>
    </row>
    <row r="206" spans="1:9" ht="12.75" customHeight="1" x14ac:dyDescent="0.25">
      <c r="A206" s="160"/>
      <c r="B206" s="159"/>
      <c r="C206" s="159"/>
      <c r="D206" s="159"/>
      <c r="E206" s="161"/>
      <c r="F206" s="162"/>
      <c r="G206" s="312"/>
      <c r="H206" s="313"/>
      <c r="I206" s="163"/>
    </row>
    <row r="207" spans="1:9" ht="12.75" customHeight="1" x14ac:dyDescent="0.25">
      <c r="A207" s="160"/>
      <c r="B207" s="159"/>
      <c r="C207" s="159"/>
      <c r="D207" s="159"/>
      <c r="E207" s="161"/>
      <c r="F207" s="162"/>
      <c r="G207" s="312"/>
      <c r="H207" s="313"/>
      <c r="I207" s="163"/>
    </row>
    <row r="208" spans="1:9" ht="12.75" customHeight="1" x14ac:dyDescent="0.25">
      <c r="A208" s="160"/>
      <c r="B208" s="159"/>
      <c r="C208" s="159"/>
      <c r="D208" s="159"/>
      <c r="E208" s="161"/>
      <c r="F208" s="162"/>
      <c r="G208" s="312"/>
      <c r="H208" s="313"/>
      <c r="I208" s="163"/>
    </row>
    <row r="209" spans="1:9" ht="12.75" customHeight="1" x14ac:dyDescent="0.25">
      <c r="A209" s="160"/>
      <c r="B209" s="159"/>
      <c r="C209" s="159"/>
      <c r="D209" s="159"/>
      <c r="E209" s="161"/>
      <c r="F209" s="162"/>
      <c r="G209" s="312"/>
      <c r="H209" s="313"/>
      <c r="I209" s="163"/>
    </row>
    <row r="210" spans="1:9" ht="12.75" customHeight="1" x14ac:dyDescent="0.25">
      <c r="A210" s="160"/>
      <c r="B210" s="159"/>
      <c r="C210" s="159"/>
      <c r="D210" s="159"/>
      <c r="E210" s="161"/>
      <c r="F210" s="162"/>
      <c r="G210" s="312"/>
      <c r="H210" s="313"/>
      <c r="I210" s="163"/>
    </row>
    <row r="211" spans="1:9" ht="12.75" customHeight="1" x14ac:dyDescent="0.25">
      <c r="A211" s="160"/>
      <c r="B211" s="159"/>
      <c r="C211" s="159"/>
      <c r="D211" s="159"/>
      <c r="E211" s="161"/>
      <c r="F211" s="162"/>
      <c r="G211" s="312"/>
      <c r="H211" s="313"/>
      <c r="I211" s="163"/>
    </row>
    <row r="212" spans="1:9" ht="12.75" customHeight="1" x14ac:dyDescent="0.25">
      <c r="A212" s="160"/>
      <c r="B212" s="159"/>
      <c r="C212" s="159"/>
      <c r="D212" s="159"/>
      <c r="E212" s="161"/>
      <c r="F212" s="162"/>
      <c r="G212" s="312"/>
      <c r="H212" s="313"/>
      <c r="I212" s="163"/>
    </row>
    <row r="213" spans="1:9" ht="12.75" customHeight="1" x14ac:dyDescent="0.25">
      <c r="A213" s="160"/>
      <c r="B213" s="159"/>
      <c r="C213" s="159"/>
      <c r="D213" s="159"/>
      <c r="E213" s="161"/>
      <c r="F213" s="162"/>
      <c r="G213" s="312"/>
      <c r="H213" s="313"/>
      <c r="I213" s="163"/>
    </row>
    <row r="214" spans="1:9" ht="12.75" customHeight="1" x14ac:dyDescent="0.25">
      <c r="A214" s="160"/>
      <c r="B214" s="159"/>
      <c r="C214" s="159"/>
      <c r="D214" s="159"/>
      <c r="E214" s="161"/>
      <c r="F214" s="162"/>
      <c r="G214" s="312"/>
      <c r="H214" s="313"/>
      <c r="I214" s="163"/>
    </row>
    <row r="215" spans="1:9" ht="12.75" customHeight="1" x14ac:dyDescent="0.25">
      <c r="A215" s="160"/>
      <c r="B215" s="159"/>
      <c r="C215" s="159"/>
      <c r="D215" s="159"/>
      <c r="E215" s="161"/>
      <c r="F215" s="162"/>
      <c r="G215" s="312"/>
      <c r="H215" s="313"/>
      <c r="I215" s="163"/>
    </row>
    <row r="216" spans="1:9" ht="12.75" customHeight="1" x14ac:dyDescent="0.25">
      <c r="A216" s="160"/>
      <c r="B216" s="159"/>
      <c r="C216" s="159"/>
      <c r="D216" s="159"/>
      <c r="E216" s="161"/>
      <c r="F216" s="162"/>
      <c r="G216" s="312"/>
      <c r="H216" s="313"/>
      <c r="I216" s="163"/>
    </row>
    <row r="217" spans="1:9" ht="12.75" customHeight="1" x14ac:dyDescent="0.25">
      <c r="A217" s="160"/>
      <c r="B217" s="159"/>
      <c r="C217" s="159"/>
      <c r="D217" s="159"/>
      <c r="E217" s="161"/>
      <c r="F217" s="162"/>
      <c r="G217" s="312"/>
      <c r="H217" s="313"/>
      <c r="I217" s="163"/>
    </row>
    <row r="218" spans="1:9" ht="12.75" customHeight="1" x14ac:dyDescent="0.25">
      <c r="A218" s="160"/>
      <c r="B218" s="159"/>
      <c r="C218" s="159"/>
      <c r="D218" s="159"/>
      <c r="E218" s="161"/>
      <c r="F218" s="162"/>
      <c r="G218" s="312"/>
      <c r="H218" s="313"/>
      <c r="I218" s="163"/>
    </row>
    <row r="219" spans="1:9" ht="12.75" customHeight="1" x14ac:dyDescent="0.25">
      <c r="A219" s="160"/>
      <c r="B219" s="159"/>
      <c r="C219" s="159"/>
      <c r="D219" s="159"/>
      <c r="E219" s="161"/>
      <c r="F219" s="162"/>
      <c r="G219" s="312"/>
      <c r="H219" s="313"/>
      <c r="I219" s="163"/>
    </row>
    <row r="220" spans="1:9" ht="12.75" customHeight="1" x14ac:dyDescent="0.25">
      <c r="A220" s="160"/>
      <c r="B220" s="159"/>
      <c r="C220" s="159"/>
      <c r="D220" s="159"/>
      <c r="E220" s="161"/>
      <c r="F220" s="162"/>
      <c r="G220" s="312"/>
      <c r="H220" s="313"/>
      <c r="I220" s="163"/>
    </row>
    <row r="221" spans="1:9" ht="12.75" customHeight="1" x14ac:dyDescent="0.25">
      <c r="A221" s="160"/>
      <c r="B221" s="159"/>
      <c r="C221" s="159"/>
      <c r="D221" s="159"/>
      <c r="E221" s="161"/>
      <c r="F221" s="162"/>
      <c r="G221" s="312"/>
      <c r="H221" s="313"/>
      <c r="I221" s="163"/>
    </row>
    <row r="222" spans="1:9" ht="12.75" customHeight="1" x14ac:dyDescent="0.25">
      <c r="A222" s="160"/>
      <c r="B222" s="159"/>
      <c r="C222" s="159"/>
      <c r="D222" s="159"/>
      <c r="E222" s="161"/>
      <c r="F222" s="162"/>
      <c r="G222" s="312"/>
      <c r="H222" s="313"/>
      <c r="I222" s="163"/>
    </row>
    <row r="223" spans="1:9" ht="12.75" customHeight="1" x14ac:dyDescent="0.25">
      <c r="A223" s="160"/>
      <c r="B223" s="159"/>
      <c r="C223" s="159"/>
      <c r="D223" s="159"/>
      <c r="E223" s="161"/>
      <c r="F223" s="162"/>
      <c r="G223" s="312"/>
      <c r="H223" s="313"/>
      <c r="I223" s="163"/>
    </row>
    <row r="224" spans="1:9" ht="12.75" customHeight="1" x14ac:dyDescent="0.25">
      <c r="A224" s="160"/>
      <c r="B224" s="159"/>
      <c r="C224" s="159"/>
      <c r="D224" s="159"/>
      <c r="E224" s="161"/>
      <c r="F224" s="162"/>
      <c r="G224" s="312"/>
      <c r="H224" s="313"/>
      <c r="I224" s="163"/>
    </row>
    <row r="225" spans="1:9" ht="12.75" customHeight="1" x14ac:dyDescent="0.25">
      <c r="A225" s="160"/>
      <c r="B225" s="159"/>
      <c r="C225" s="159"/>
      <c r="D225" s="159"/>
      <c r="E225" s="161"/>
      <c r="F225" s="162"/>
      <c r="G225" s="312"/>
      <c r="H225" s="313"/>
      <c r="I225" s="163"/>
    </row>
    <row r="226" spans="1:9" ht="12.75" customHeight="1" x14ac:dyDescent="0.25">
      <c r="A226" s="160"/>
      <c r="B226" s="159"/>
      <c r="C226" s="159"/>
      <c r="D226" s="159"/>
      <c r="E226" s="161"/>
      <c r="F226" s="162"/>
      <c r="G226" s="312"/>
      <c r="H226" s="313"/>
      <c r="I226" s="163"/>
    </row>
    <row r="227" spans="1:9" ht="12.75" customHeight="1" x14ac:dyDescent="0.25">
      <c r="A227" s="160"/>
      <c r="B227" s="159"/>
      <c r="C227" s="159"/>
      <c r="D227" s="159"/>
      <c r="E227" s="161"/>
      <c r="F227" s="162"/>
      <c r="G227" s="312"/>
      <c r="H227" s="313"/>
      <c r="I227" s="163"/>
    </row>
    <row r="228" spans="1:9" ht="12.75" customHeight="1" x14ac:dyDescent="0.25">
      <c r="A228" s="160"/>
      <c r="B228" s="159"/>
      <c r="C228" s="159"/>
      <c r="D228" s="159"/>
      <c r="E228" s="161"/>
      <c r="F228" s="162"/>
      <c r="G228" s="312"/>
      <c r="H228" s="313"/>
      <c r="I228" s="163"/>
    </row>
    <row r="229" spans="1:9" ht="12.75" customHeight="1" x14ac:dyDescent="0.25">
      <c r="A229" s="160"/>
      <c r="B229" s="159"/>
      <c r="C229" s="159"/>
      <c r="D229" s="159"/>
      <c r="E229" s="161"/>
      <c r="F229" s="162"/>
      <c r="G229" s="312"/>
      <c r="H229" s="313"/>
      <c r="I229" s="163"/>
    </row>
    <row r="230" spans="1:9" ht="12.75" customHeight="1" x14ac:dyDescent="0.25">
      <c r="A230" s="160"/>
      <c r="B230" s="159"/>
      <c r="C230" s="159"/>
      <c r="D230" s="159"/>
      <c r="E230" s="161"/>
      <c r="F230" s="162"/>
      <c r="G230" s="312"/>
      <c r="H230" s="313"/>
      <c r="I230" s="163"/>
    </row>
    <row r="231" spans="1:9" ht="12.75" customHeight="1" x14ac:dyDescent="0.25">
      <c r="A231" s="160"/>
      <c r="B231" s="159"/>
      <c r="C231" s="159"/>
      <c r="D231" s="159"/>
      <c r="E231" s="161"/>
      <c r="F231" s="162"/>
      <c r="G231" s="312"/>
      <c r="H231" s="313"/>
      <c r="I231" s="163"/>
    </row>
    <row r="232" spans="1:9" ht="12.75" customHeight="1" x14ac:dyDescent="0.25">
      <c r="A232" s="160"/>
      <c r="B232" s="159"/>
      <c r="C232" s="159"/>
      <c r="D232" s="159"/>
      <c r="E232" s="161"/>
      <c r="F232" s="162"/>
      <c r="G232" s="312"/>
      <c r="H232" s="313"/>
      <c r="I232" s="163"/>
    </row>
    <row r="233" spans="1:9" ht="12.75" customHeight="1" x14ac:dyDescent="0.25">
      <c r="A233" s="160"/>
      <c r="B233" s="159"/>
      <c r="C233" s="159"/>
      <c r="D233" s="159"/>
      <c r="E233" s="161"/>
      <c r="F233" s="162"/>
      <c r="G233" s="312"/>
      <c r="H233" s="313"/>
      <c r="I233" s="163"/>
    </row>
    <row r="234" spans="1:9" ht="12.75" customHeight="1" x14ac:dyDescent="0.25">
      <c r="A234" s="160"/>
      <c r="B234" s="159"/>
      <c r="C234" s="159"/>
      <c r="D234" s="159"/>
      <c r="E234" s="161"/>
      <c r="F234" s="162"/>
      <c r="G234" s="312"/>
      <c r="H234" s="313"/>
      <c r="I234" s="163"/>
    </row>
    <row r="235" spans="1:9" ht="12.75" customHeight="1" x14ac:dyDescent="0.25">
      <c r="A235" s="160"/>
      <c r="B235" s="159"/>
      <c r="C235" s="159"/>
      <c r="D235" s="159"/>
      <c r="E235" s="161"/>
      <c r="F235" s="162"/>
      <c r="G235" s="312"/>
      <c r="H235" s="313"/>
      <c r="I235" s="163"/>
    </row>
    <row r="236" spans="1:9" ht="12.75" customHeight="1" x14ac:dyDescent="0.25">
      <c r="A236" s="160"/>
      <c r="B236" s="159"/>
      <c r="C236" s="159"/>
      <c r="D236" s="159"/>
      <c r="E236" s="161"/>
      <c r="F236" s="162"/>
      <c r="G236" s="312"/>
      <c r="H236" s="313"/>
      <c r="I236" s="163"/>
    </row>
    <row r="237" spans="1:9" ht="12.75" customHeight="1" x14ac:dyDescent="0.25">
      <c r="A237" s="160"/>
      <c r="B237" s="159"/>
      <c r="C237" s="159"/>
      <c r="D237" s="159"/>
      <c r="E237" s="161"/>
      <c r="F237" s="162"/>
      <c r="G237" s="312"/>
      <c r="H237" s="313"/>
      <c r="I237" s="163"/>
    </row>
    <row r="238" spans="1:9" ht="12.75" customHeight="1" x14ac:dyDescent="0.25">
      <c r="A238" s="160"/>
      <c r="B238" s="159"/>
      <c r="C238" s="159"/>
      <c r="D238" s="159"/>
      <c r="E238" s="161"/>
      <c r="F238" s="162"/>
      <c r="G238" s="312"/>
      <c r="H238" s="313"/>
      <c r="I238" s="163"/>
    </row>
    <row r="239" spans="1:9" ht="12.75" customHeight="1" x14ac:dyDescent="0.25">
      <c r="A239" s="160"/>
      <c r="B239" s="159"/>
      <c r="C239" s="159"/>
      <c r="D239" s="159"/>
      <c r="E239" s="161"/>
      <c r="F239" s="162"/>
      <c r="G239" s="312"/>
      <c r="H239" s="313"/>
      <c r="I239" s="163"/>
    </row>
    <row r="240" spans="1:9" ht="12.75" customHeight="1" x14ac:dyDescent="0.25">
      <c r="A240" s="160"/>
      <c r="B240" s="159"/>
      <c r="C240" s="159"/>
      <c r="D240" s="159"/>
      <c r="E240" s="161"/>
      <c r="F240" s="162"/>
      <c r="G240" s="312"/>
      <c r="H240" s="313"/>
      <c r="I240" s="163"/>
    </row>
    <row r="241" spans="1:9" ht="12.75" customHeight="1" x14ac:dyDescent="0.25">
      <c r="A241" s="160"/>
      <c r="B241" s="159"/>
      <c r="C241" s="159"/>
      <c r="D241" s="159"/>
      <c r="E241" s="161"/>
      <c r="F241" s="162"/>
      <c r="G241" s="312"/>
      <c r="H241" s="313"/>
      <c r="I241" s="163"/>
    </row>
    <row r="242" spans="1:9" ht="12.75" customHeight="1" x14ac:dyDescent="0.25">
      <c r="A242" s="160"/>
      <c r="B242" s="159"/>
      <c r="C242" s="159"/>
      <c r="D242" s="159"/>
      <c r="E242" s="161"/>
      <c r="F242" s="162"/>
      <c r="G242" s="312"/>
      <c r="H242" s="313"/>
      <c r="I242" s="163"/>
    </row>
    <row r="243" spans="1:9" ht="12.75" customHeight="1" x14ac:dyDescent="0.25">
      <c r="A243" s="160"/>
      <c r="B243" s="159"/>
      <c r="C243" s="159"/>
      <c r="D243" s="159"/>
      <c r="E243" s="161"/>
      <c r="F243" s="162"/>
      <c r="G243" s="312"/>
      <c r="H243" s="313"/>
      <c r="I243" s="163"/>
    </row>
    <row r="244" spans="1:9" ht="12.75" customHeight="1" x14ac:dyDescent="0.25">
      <c r="A244" s="160"/>
      <c r="B244" s="159"/>
      <c r="C244" s="159"/>
      <c r="D244" s="159"/>
      <c r="E244" s="161"/>
      <c r="F244" s="162"/>
      <c r="G244" s="312"/>
      <c r="H244" s="313"/>
      <c r="I244" s="163"/>
    </row>
    <row r="245" spans="1:9" ht="12.75" customHeight="1" x14ac:dyDescent="0.25">
      <c r="A245" s="160"/>
      <c r="B245" s="159"/>
      <c r="C245" s="159"/>
      <c r="D245" s="159"/>
      <c r="E245" s="161"/>
      <c r="F245" s="162"/>
      <c r="G245" s="312"/>
      <c r="H245" s="313"/>
      <c r="I245" s="163"/>
    </row>
    <row r="246" spans="1:9" ht="12.75" customHeight="1" x14ac:dyDescent="0.25">
      <c r="A246" s="160"/>
      <c r="B246" s="159"/>
      <c r="C246" s="159"/>
      <c r="D246" s="159"/>
      <c r="E246" s="161"/>
      <c r="F246" s="162"/>
      <c r="G246" s="312"/>
      <c r="H246" s="313"/>
      <c r="I246" s="163"/>
    </row>
    <row r="247" spans="1:9" ht="12.75" customHeight="1" x14ac:dyDescent="0.25">
      <c r="A247" s="160"/>
      <c r="B247" s="159"/>
      <c r="C247" s="159"/>
      <c r="D247" s="159"/>
      <c r="E247" s="161"/>
      <c r="F247" s="162"/>
      <c r="G247" s="312"/>
      <c r="H247" s="313"/>
      <c r="I247" s="163"/>
    </row>
    <row r="248" spans="1:9" ht="12.75" customHeight="1" x14ac:dyDescent="0.25">
      <c r="A248" s="160"/>
      <c r="B248" s="159"/>
      <c r="C248" s="159"/>
      <c r="D248" s="159"/>
      <c r="E248" s="161"/>
      <c r="F248" s="162"/>
      <c r="G248" s="312"/>
      <c r="H248" s="313"/>
      <c r="I248" s="163"/>
    </row>
    <row r="249" spans="1:9" ht="12.75" customHeight="1" x14ac:dyDescent="0.25">
      <c r="A249" s="160"/>
      <c r="B249" s="159"/>
      <c r="C249" s="159"/>
      <c r="D249" s="159"/>
      <c r="E249" s="161"/>
      <c r="F249" s="162"/>
      <c r="G249" s="312"/>
      <c r="H249" s="313"/>
      <c r="I249" s="163"/>
    </row>
    <row r="250" spans="1:9" ht="12.75" customHeight="1" x14ac:dyDescent="0.25">
      <c r="A250" s="160"/>
      <c r="B250" s="159"/>
      <c r="C250" s="159"/>
      <c r="D250" s="159"/>
      <c r="E250" s="161"/>
      <c r="F250" s="162"/>
      <c r="G250" s="312"/>
      <c r="H250" s="313"/>
      <c r="I250" s="163"/>
    </row>
    <row r="251" spans="1:9" ht="12.75" customHeight="1" x14ac:dyDescent="0.25">
      <c r="A251" s="160"/>
      <c r="B251" s="159"/>
      <c r="C251" s="159"/>
      <c r="D251" s="159"/>
      <c r="E251" s="161"/>
      <c r="F251" s="162"/>
      <c r="G251" s="312"/>
      <c r="H251" s="313"/>
      <c r="I251" s="163"/>
    </row>
    <row r="252" spans="1:9" ht="12.75" customHeight="1" x14ac:dyDescent="0.25">
      <c r="A252" s="160"/>
      <c r="B252" s="159"/>
      <c r="C252" s="159"/>
      <c r="D252" s="159"/>
      <c r="E252" s="161"/>
      <c r="F252" s="162"/>
      <c r="G252" s="312"/>
      <c r="H252" s="313"/>
      <c r="I252" s="163"/>
    </row>
    <row r="253" spans="1:9" ht="12.75" customHeight="1" x14ac:dyDescent="0.25">
      <c r="A253" s="160"/>
      <c r="B253" s="159"/>
      <c r="C253" s="159"/>
      <c r="D253" s="159"/>
      <c r="E253" s="161"/>
      <c r="F253" s="162"/>
      <c r="G253" s="312"/>
      <c r="H253" s="313"/>
      <c r="I253" s="163"/>
    </row>
    <row r="254" spans="1:9" ht="12.75" customHeight="1" x14ac:dyDescent="0.25">
      <c r="A254" s="160"/>
      <c r="B254" s="159"/>
      <c r="C254" s="159"/>
      <c r="D254" s="159"/>
      <c r="E254" s="161"/>
      <c r="F254" s="162"/>
      <c r="G254" s="312"/>
      <c r="H254" s="313"/>
      <c r="I254" s="163"/>
    </row>
    <row r="255" spans="1:9" ht="12.75" customHeight="1" x14ac:dyDescent="0.25">
      <c r="A255" s="160"/>
      <c r="B255" s="159"/>
      <c r="C255" s="159"/>
      <c r="D255" s="159"/>
      <c r="E255" s="161"/>
      <c r="F255" s="162"/>
      <c r="G255" s="312"/>
      <c r="H255" s="313"/>
      <c r="I255" s="163"/>
    </row>
    <row r="256" spans="1:9" ht="12.75" customHeight="1" x14ac:dyDescent="0.25">
      <c r="A256" s="160"/>
      <c r="B256" s="159"/>
      <c r="C256" s="159"/>
      <c r="D256" s="159"/>
      <c r="E256" s="161"/>
      <c r="F256" s="162"/>
      <c r="G256" s="312"/>
      <c r="H256" s="313"/>
      <c r="I256" s="163"/>
    </row>
    <row r="257" spans="1:9" ht="12.75" customHeight="1" x14ac:dyDescent="0.25">
      <c r="A257" s="160"/>
      <c r="B257" s="159"/>
      <c r="C257" s="159"/>
      <c r="D257" s="159"/>
      <c r="E257" s="161"/>
      <c r="F257" s="162"/>
      <c r="G257" s="312"/>
      <c r="H257" s="313"/>
      <c r="I257" s="163"/>
    </row>
    <row r="258" spans="1:9" ht="12.75" customHeight="1" x14ac:dyDescent="0.25">
      <c r="A258" s="160"/>
      <c r="B258" s="159"/>
      <c r="C258" s="159"/>
      <c r="D258" s="159"/>
      <c r="E258" s="161"/>
      <c r="F258" s="162"/>
      <c r="G258" s="312"/>
      <c r="H258" s="313"/>
      <c r="I258" s="163"/>
    </row>
    <row r="259" spans="1:9" ht="12.75" customHeight="1" x14ac:dyDescent="0.25">
      <c r="A259" s="160"/>
      <c r="B259" s="159"/>
      <c r="C259" s="159"/>
      <c r="D259" s="159"/>
      <c r="E259" s="161"/>
      <c r="F259" s="162"/>
      <c r="G259" s="312"/>
      <c r="H259" s="313"/>
      <c r="I259" s="163"/>
    </row>
    <row r="260" spans="1:9" ht="12.75" customHeight="1" x14ac:dyDescent="0.25">
      <c r="A260" s="160"/>
      <c r="B260" s="159"/>
      <c r="C260" s="159"/>
      <c r="D260" s="159"/>
      <c r="E260" s="161"/>
      <c r="F260" s="162"/>
      <c r="G260" s="312"/>
      <c r="H260" s="313"/>
      <c r="I260" s="163"/>
    </row>
    <row r="261" spans="1:9" ht="12.75" customHeight="1" x14ac:dyDescent="0.25">
      <c r="A261" s="160"/>
      <c r="B261" s="159"/>
      <c r="C261" s="159"/>
      <c r="D261" s="159"/>
      <c r="E261" s="161"/>
      <c r="F261" s="162"/>
      <c r="G261" s="312"/>
      <c r="H261" s="313"/>
      <c r="I261" s="163"/>
    </row>
    <row r="262" spans="1:9" ht="12.75" customHeight="1" x14ac:dyDescent="0.25">
      <c r="A262" s="160"/>
      <c r="B262" s="159"/>
      <c r="C262" s="159"/>
      <c r="D262" s="159"/>
      <c r="E262" s="161"/>
      <c r="F262" s="162"/>
      <c r="G262" s="312"/>
      <c r="H262" s="313"/>
      <c r="I262" s="163"/>
    </row>
    <row r="263" spans="1:9" ht="12.75" customHeight="1" x14ac:dyDescent="0.25">
      <c r="A263" s="160"/>
      <c r="B263" s="159"/>
      <c r="C263" s="159"/>
      <c r="D263" s="159"/>
      <c r="E263" s="161"/>
      <c r="F263" s="162"/>
      <c r="G263" s="312"/>
      <c r="H263" s="313"/>
      <c r="I263" s="163"/>
    </row>
    <row r="264" spans="1:9" ht="12.75" customHeight="1" x14ac:dyDescent="0.25">
      <c r="A264" s="160"/>
      <c r="B264" s="159"/>
      <c r="C264" s="159"/>
      <c r="D264" s="159"/>
      <c r="E264" s="161"/>
      <c r="F264" s="162"/>
      <c r="G264" s="312"/>
      <c r="H264" s="313"/>
      <c r="I264" s="163"/>
    </row>
    <row r="265" spans="1:9" ht="12.75" customHeight="1" x14ac:dyDescent="0.25">
      <c r="A265" s="160"/>
      <c r="B265" s="159"/>
      <c r="C265" s="159"/>
      <c r="D265" s="159"/>
      <c r="E265" s="161"/>
      <c r="F265" s="162"/>
      <c r="G265" s="312"/>
      <c r="H265" s="313"/>
      <c r="I265" s="163"/>
    </row>
    <row r="266" spans="1:9" ht="12.75" customHeight="1" x14ac:dyDescent="0.25">
      <c r="A266" s="160"/>
      <c r="B266" s="159"/>
      <c r="C266" s="159"/>
      <c r="D266" s="159"/>
      <c r="E266" s="161"/>
      <c r="F266" s="162"/>
      <c r="G266" s="312"/>
      <c r="H266" s="313"/>
      <c r="I266" s="163"/>
    </row>
    <row r="267" spans="1:9" ht="12.75" customHeight="1" x14ac:dyDescent="0.25">
      <c r="A267" s="160"/>
      <c r="B267" s="159"/>
      <c r="C267" s="159"/>
      <c r="D267" s="159"/>
      <c r="E267" s="161"/>
      <c r="F267" s="162"/>
      <c r="G267" s="312"/>
      <c r="H267" s="313"/>
      <c r="I267" s="163"/>
    </row>
    <row r="268" spans="1:9" ht="12.75" customHeight="1" x14ac:dyDescent="0.25">
      <c r="A268" s="160"/>
      <c r="B268" s="159"/>
      <c r="C268" s="159"/>
      <c r="D268" s="159"/>
      <c r="E268" s="161"/>
      <c r="F268" s="162"/>
      <c r="G268" s="312"/>
      <c r="H268" s="313"/>
      <c r="I268" s="163"/>
    </row>
    <row r="269" spans="1:9" ht="12.75" customHeight="1" x14ac:dyDescent="0.25">
      <c r="A269" s="160"/>
      <c r="B269" s="159"/>
      <c r="C269" s="159"/>
      <c r="D269" s="159"/>
      <c r="E269" s="161"/>
      <c r="F269" s="162"/>
      <c r="G269" s="312"/>
      <c r="H269" s="313"/>
      <c r="I269" s="163"/>
    </row>
    <row r="270" spans="1:9" ht="12.75" customHeight="1" x14ac:dyDescent="0.25">
      <c r="A270" s="160"/>
      <c r="B270" s="159"/>
      <c r="C270" s="159"/>
      <c r="D270" s="159"/>
      <c r="E270" s="161"/>
      <c r="F270" s="162"/>
      <c r="G270" s="312"/>
      <c r="H270" s="313"/>
      <c r="I270" s="163"/>
    </row>
    <row r="271" spans="1:9" ht="12.75" customHeight="1" x14ac:dyDescent="0.25">
      <c r="A271" s="160"/>
      <c r="B271" s="159"/>
      <c r="C271" s="159"/>
      <c r="D271" s="159"/>
      <c r="E271" s="161"/>
      <c r="F271" s="162"/>
      <c r="G271" s="312"/>
      <c r="H271" s="313"/>
      <c r="I271" s="163"/>
    </row>
    <row r="272" spans="1:9" ht="12.75" customHeight="1" x14ac:dyDescent="0.25">
      <c r="A272" s="160"/>
      <c r="B272" s="159"/>
      <c r="C272" s="159"/>
      <c r="D272" s="159"/>
      <c r="E272" s="161"/>
      <c r="F272" s="162"/>
      <c r="G272" s="312"/>
      <c r="H272" s="313"/>
      <c r="I272" s="163"/>
    </row>
    <row r="273" spans="1:9" ht="12.75" customHeight="1" x14ac:dyDescent="0.25">
      <c r="A273" s="160"/>
      <c r="B273" s="159"/>
      <c r="C273" s="159"/>
      <c r="D273" s="159"/>
      <c r="E273" s="161"/>
      <c r="F273" s="162"/>
      <c r="G273" s="312"/>
      <c r="H273" s="313"/>
      <c r="I273" s="163"/>
    </row>
    <row r="274" spans="1:9" ht="12.75" customHeight="1" x14ac:dyDescent="0.25">
      <c r="A274" s="160"/>
      <c r="B274" s="159"/>
      <c r="C274" s="159"/>
      <c r="D274" s="159"/>
      <c r="E274" s="161"/>
      <c r="F274" s="162"/>
      <c r="G274" s="312"/>
      <c r="H274" s="313"/>
      <c r="I274" s="163"/>
    </row>
    <row r="275" spans="1:9" ht="12.75" customHeight="1" x14ac:dyDescent="0.25">
      <c r="A275" s="160"/>
      <c r="B275" s="159"/>
      <c r="C275" s="159"/>
      <c r="D275" s="159"/>
      <c r="E275" s="161"/>
      <c r="F275" s="162"/>
      <c r="G275" s="312"/>
      <c r="H275" s="313"/>
      <c r="I275" s="163"/>
    </row>
    <row r="276" spans="1:9" ht="12.75" customHeight="1" x14ac:dyDescent="0.25">
      <c r="A276" s="160"/>
      <c r="B276" s="159"/>
      <c r="C276" s="159"/>
      <c r="D276" s="159"/>
      <c r="E276" s="161"/>
      <c r="F276" s="162"/>
      <c r="G276" s="312"/>
      <c r="H276" s="313"/>
      <c r="I276" s="163"/>
    </row>
    <row r="277" spans="1:9" ht="12.75" customHeight="1" x14ac:dyDescent="0.25">
      <c r="A277" s="160"/>
      <c r="B277" s="159"/>
      <c r="C277" s="159"/>
      <c r="D277" s="159"/>
      <c r="E277" s="161"/>
      <c r="F277" s="162"/>
      <c r="G277" s="312"/>
      <c r="H277" s="313"/>
      <c r="I277" s="163"/>
    </row>
    <row r="278" spans="1:9" ht="12.75" customHeight="1" x14ac:dyDescent="0.25">
      <c r="A278" s="160"/>
      <c r="B278" s="159"/>
      <c r="C278" s="159"/>
      <c r="D278" s="159"/>
      <c r="E278" s="161"/>
      <c r="F278" s="162"/>
      <c r="G278" s="312"/>
      <c r="H278" s="313"/>
      <c r="I278" s="163"/>
    </row>
    <row r="279" spans="1:9" ht="12.75" customHeight="1" x14ac:dyDescent="0.25">
      <c r="A279" s="160"/>
      <c r="B279" s="159"/>
      <c r="C279" s="159"/>
      <c r="D279" s="159"/>
      <c r="E279" s="161"/>
      <c r="F279" s="162"/>
      <c r="G279" s="312"/>
      <c r="H279" s="313"/>
      <c r="I279" s="163"/>
    </row>
    <row r="280" spans="1:9" ht="12.75" customHeight="1" x14ac:dyDescent="0.25">
      <c r="A280" s="160"/>
      <c r="B280" s="159"/>
      <c r="C280" s="159"/>
      <c r="D280" s="159"/>
      <c r="E280" s="161"/>
      <c r="F280" s="162"/>
      <c r="G280" s="312"/>
      <c r="H280" s="313"/>
      <c r="I280" s="163"/>
    </row>
    <row r="281" spans="1:9" ht="12.75" customHeight="1" x14ac:dyDescent="0.25">
      <c r="A281" s="160"/>
      <c r="B281" s="159"/>
      <c r="C281" s="159"/>
      <c r="D281" s="159"/>
      <c r="E281" s="161"/>
      <c r="F281" s="162"/>
      <c r="G281" s="312"/>
      <c r="H281" s="313"/>
      <c r="I281" s="163"/>
    </row>
    <row r="282" spans="1:9" ht="12.75" customHeight="1" x14ac:dyDescent="0.25">
      <c r="A282" s="160"/>
      <c r="B282" s="159"/>
      <c r="C282" s="159"/>
      <c r="D282" s="159"/>
      <c r="E282" s="161"/>
      <c r="F282" s="162"/>
      <c r="G282" s="312"/>
      <c r="H282" s="313"/>
      <c r="I282" s="163"/>
    </row>
    <row r="283" spans="1:9" ht="12.75" customHeight="1" x14ac:dyDescent="0.25">
      <c r="A283" s="160"/>
      <c r="B283" s="159"/>
      <c r="C283" s="159"/>
      <c r="D283" s="159"/>
      <c r="E283" s="161"/>
      <c r="F283" s="162"/>
      <c r="G283" s="312"/>
      <c r="H283" s="313"/>
      <c r="I283" s="163"/>
    </row>
    <row r="284" spans="1:9" ht="12.75" customHeight="1" x14ac:dyDescent="0.25">
      <c r="A284" s="160"/>
      <c r="B284" s="159"/>
      <c r="C284" s="159"/>
      <c r="D284" s="159"/>
      <c r="E284" s="161"/>
      <c r="F284" s="162"/>
      <c r="G284" s="312"/>
      <c r="H284" s="313"/>
      <c r="I284" s="163"/>
    </row>
    <row r="285" spans="1:9" ht="12.75" customHeight="1" x14ac:dyDescent="0.25">
      <c r="A285" s="160"/>
      <c r="B285" s="159"/>
      <c r="C285" s="159"/>
      <c r="D285" s="159"/>
      <c r="E285" s="161"/>
      <c r="F285" s="162"/>
      <c r="G285" s="312"/>
      <c r="H285" s="313"/>
      <c r="I285" s="163"/>
    </row>
    <row r="286" spans="1:9" ht="12.75" customHeight="1" x14ac:dyDescent="0.25">
      <c r="A286" s="160"/>
      <c r="B286" s="159"/>
      <c r="C286" s="159"/>
      <c r="D286" s="159"/>
      <c r="E286" s="161"/>
      <c r="F286" s="162"/>
      <c r="G286" s="312"/>
      <c r="H286" s="313"/>
      <c r="I286" s="163"/>
    </row>
    <row r="287" spans="1:9" ht="12.75" customHeight="1" x14ac:dyDescent="0.25">
      <c r="A287" s="160"/>
      <c r="B287" s="159"/>
      <c r="C287" s="159"/>
      <c r="D287" s="159"/>
      <c r="E287" s="161"/>
      <c r="F287" s="162"/>
      <c r="G287" s="312"/>
      <c r="H287" s="313"/>
      <c r="I287" s="163"/>
    </row>
    <row r="288" spans="1:9" ht="12.75" customHeight="1" x14ac:dyDescent="0.25">
      <c r="A288" s="160"/>
      <c r="B288" s="159"/>
      <c r="C288" s="159"/>
      <c r="D288" s="159"/>
      <c r="E288" s="161"/>
      <c r="F288" s="162"/>
      <c r="G288" s="312"/>
      <c r="H288" s="313"/>
      <c r="I288" s="163"/>
    </row>
    <row r="289" spans="1:9" ht="12.75" customHeight="1" x14ac:dyDescent="0.25">
      <c r="A289" s="160"/>
      <c r="B289" s="159"/>
      <c r="C289" s="159"/>
      <c r="D289" s="159"/>
      <c r="E289" s="161"/>
      <c r="F289" s="162"/>
      <c r="G289" s="312"/>
      <c r="H289" s="313"/>
      <c r="I289" s="163"/>
    </row>
    <row r="290" spans="1:9" ht="12.75" customHeight="1" x14ac:dyDescent="0.25">
      <c r="A290" s="160"/>
      <c r="B290" s="159"/>
      <c r="C290" s="159"/>
      <c r="D290" s="159"/>
      <c r="E290" s="161"/>
      <c r="F290" s="162"/>
      <c r="G290" s="312"/>
      <c r="H290" s="313"/>
      <c r="I290" s="163"/>
    </row>
    <row r="291" spans="1:9" ht="12.75" customHeight="1" x14ac:dyDescent="0.25">
      <c r="A291" s="160"/>
      <c r="B291" s="159"/>
      <c r="C291" s="159"/>
      <c r="D291" s="159"/>
      <c r="E291" s="161"/>
      <c r="F291" s="162"/>
      <c r="G291" s="312"/>
      <c r="H291" s="313"/>
      <c r="I291" s="163"/>
    </row>
    <row r="292" spans="1:9" ht="12.75" customHeight="1" x14ac:dyDescent="0.25">
      <c r="A292" s="160"/>
      <c r="B292" s="159"/>
      <c r="C292" s="159"/>
      <c r="D292" s="159"/>
      <c r="E292" s="161"/>
      <c r="F292" s="162"/>
      <c r="G292" s="312"/>
      <c r="H292" s="313"/>
      <c r="I292" s="163"/>
    </row>
    <row r="293" spans="1:9" ht="12.75" customHeight="1" x14ac:dyDescent="0.25">
      <c r="A293" s="160"/>
      <c r="B293" s="159"/>
      <c r="C293" s="159"/>
      <c r="D293" s="159"/>
      <c r="E293" s="161"/>
      <c r="F293" s="162"/>
      <c r="G293" s="312"/>
      <c r="H293" s="313"/>
      <c r="I293" s="163"/>
    </row>
    <row r="294" spans="1:9" ht="12.75" customHeight="1" x14ac:dyDescent="0.25">
      <c r="A294" s="160"/>
      <c r="B294" s="159"/>
      <c r="C294" s="159"/>
      <c r="D294" s="159"/>
      <c r="E294" s="161"/>
      <c r="F294" s="162"/>
      <c r="G294" s="312"/>
      <c r="H294" s="313"/>
      <c r="I294" s="163"/>
    </row>
    <row r="295" spans="1:9" ht="12.75" customHeight="1" x14ac:dyDescent="0.25">
      <c r="A295" s="160"/>
      <c r="B295" s="159"/>
      <c r="C295" s="159"/>
      <c r="D295" s="159"/>
      <c r="E295" s="161"/>
      <c r="F295" s="162"/>
      <c r="G295" s="312"/>
      <c r="H295" s="313"/>
      <c r="I295" s="163"/>
    </row>
    <row r="296" spans="1:9" ht="12.75" customHeight="1" x14ac:dyDescent="0.25">
      <c r="A296" s="160"/>
      <c r="B296" s="159"/>
      <c r="C296" s="159"/>
      <c r="D296" s="159"/>
      <c r="E296" s="161"/>
      <c r="F296" s="162"/>
      <c r="G296" s="312"/>
      <c r="H296" s="313"/>
      <c r="I296" s="163"/>
    </row>
    <row r="297" spans="1:9" ht="12.75" customHeight="1" x14ac:dyDescent="0.25">
      <c r="A297" s="160"/>
      <c r="B297" s="159"/>
      <c r="C297" s="159"/>
      <c r="D297" s="159"/>
      <c r="E297" s="161"/>
      <c r="F297" s="162"/>
      <c r="G297" s="312"/>
      <c r="H297" s="313"/>
      <c r="I297" s="163"/>
    </row>
    <row r="298" spans="1:9" ht="12.75" customHeight="1" x14ac:dyDescent="0.25">
      <c r="A298" s="160"/>
      <c r="B298" s="159"/>
      <c r="C298" s="159"/>
      <c r="D298" s="159"/>
      <c r="E298" s="161"/>
      <c r="F298" s="162"/>
      <c r="G298" s="312"/>
      <c r="H298" s="313"/>
      <c r="I298" s="163"/>
    </row>
    <row r="299" spans="1:9" ht="12.75" customHeight="1" x14ac:dyDescent="0.25">
      <c r="A299" s="160"/>
      <c r="B299" s="159"/>
      <c r="C299" s="159"/>
      <c r="D299" s="159"/>
      <c r="E299" s="161"/>
      <c r="F299" s="162"/>
      <c r="G299" s="312"/>
      <c r="H299" s="313"/>
      <c r="I299" s="163"/>
    </row>
    <row r="300" spans="1:9" ht="12.75" customHeight="1" x14ac:dyDescent="0.25">
      <c r="A300" s="160"/>
      <c r="B300" s="159"/>
      <c r="C300" s="159"/>
      <c r="D300" s="159"/>
      <c r="E300" s="161"/>
      <c r="F300" s="162"/>
      <c r="G300" s="312"/>
      <c r="H300" s="313"/>
      <c r="I300" s="163"/>
    </row>
    <row r="301" spans="1:9" ht="12.75" customHeight="1" x14ac:dyDescent="0.25">
      <c r="A301" s="160"/>
      <c r="B301" s="159"/>
      <c r="C301" s="159"/>
      <c r="D301" s="159"/>
      <c r="E301" s="161"/>
      <c r="F301" s="162"/>
      <c r="G301" s="312"/>
      <c r="H301" s="313"/>
      <c r="I301" s="163"/>
    </row>
    <row r="302" spans="1:9" ht="12.75" customHeight="1" x14ac:dyDescent="0.25">
      <c r="A302" s="160"/>
      <c r="B302" s="159"/>
      <c r="C302" s="159"/>
      <c r="D302" s="159"/>
      <c r="E302" s="161"/>
      <c r="F302" s="162"/>
      <c r="G302" s="312"/>
      <c r="H302" s="313"/>
      <c r="I302" s="163"/>
    </row>
    <row r="303" spans="1:9" ht="12.75" customHeight="1" x14ac:dyDescent="0.25">
      <c r="A303" s="160"/>
      <c r="B303" s="159"/>
      <c r="C303" s="159"/>
      <c r="D303" s="159"/>
      <c r="E303" s="161"/>
      <c r="F303" s="162"/>
      <c r="G303" s="312"/>
      <c r="H303" s="313"/>
      <c r="I303" s="163"/>
    </row>
    <row r="304" spans="1:9" ht="12.75" customHeight="1" x14ac:dyDescent="0.25">
      <c r="A304" s="160"/>
      <c r="B304" s="159"/>
      <c r="C304" s="159"/>
      <c r="D304" s="159"/>
      <c r="E304" s="161"/>
      <c r="F304" s="162"/>
      <c r="G304" s="312"/>
      <c r="H304" s="313"/>
      <c r="I304" s="163"/>
    </row>
    <row r="305" spans="1:9" ht="12.75" customHeight="1" x14ac:dyDescent="0.25">
      <c r="A305" s="160"/>
      <c r="B305" s="159"/>
      <c r="C305" s="159"/>
      <c r="D305" s="159"/>
      <c r="E305" s="161"/>
      <c r="F305" s="162"/>
      <c r="G305" s="312"/>
      <c r="H305" s="313"/>
      <c r="I305" s="163"/>
    </row>
    <row r="306" spans="1:9" ht="12.75" customHeight="1" x14ac:dyDescent="0.25">
      <c r="A306" s="160"/>
      <c r="B306" s="159"/>
      <c r="C306" s="159"/>
      <c r="D306" s="159"/>
      <c r="E306" s="161"/>
      <c r="F306" s="162"/>
      <c r="G306" s="312"/>
      <c r="H306" s="313"/>
      <c r="I306" s="163"/>
    </row>
    <row r="307" spans="1:9" ht="12.75" customHeight="1" x14ac:dyDescent="0.25">
      <c r="A307" s="160"/>
      <c r="B307" s="159"/>
      <c r="C307" s="159"/>
      <c r="D307" s="159"/>
      <c r="E307" s="161"/>
      <c r="F307" s="162"/>
      <c r="G307" s="312"/>
      <c r="H307" s="313"/>
      <c r="I307" s="163"/>
    </row>
    <row r="308" spans="1:9" ht="12.75" customHeight="1" x14ac:dyDescent="0.25">
      <c r="A308" s="160"/>
      <c r="B308" s="159"/>
      <c r="C308" s="159"/>
      <c r="D308" s="159"/>
      <c r="E308" s="161"/>
      <c r="F308" s="162"/>
      <c r="G308" s="312"/>
      <c r="H308" s="313"/>
      <c r="I308" s="163"/>
    </row>
    <row r="309" spans="1:9" ht="12.75" customHeight="1" x14ac:dyDescent="0.25">
      <c r="A309" s="160"/>
      <c r="B309" s="159"/>
      <c r="C309" s="159"/>
      <c r="D309" s="159"/>
      <c r="E309" s="161"/>
      <c r="F309" s="162"/>
      <c r="G309" s="312"/>
      <c r="H309" s="313"/>
      <c r="I309" s="163"/>
    </row>
    <row r="310" spans="1:9" ht="12.75" customHeight="1" x14ac:dyDescent="0.25">
      <c r="A310" s="160"/>
      <c r="B310" s="159"/>
      <c r="C310" s="159"/>
      <c r="D310" s="159"/>
      <c r="E310" s="161"/>
      <c r="F310" s="162"/>
      <c r="G310" s="312"/>
      <c r="H310" s="313"/>
      <c r="I310" s="163"/>
    </row>
    <row r="311" spans="1:9" ht="12.75" customHeight="1" x14ac:dyDescent="0.25">
      <c r="A311" s="160"/>
      <c r="B311" s="159"/>
      <c r="C311" s="159"/>
      <c r="D311" s="159"/>
      <c r="E311" s="161"/>
      <c r="F311" s="162"/>
      <c r="G311" s="312"/>
      <c r="H311" s="313"/>
      <c r="I311" s="163"/>
    </row>
    <row r="312" spans="1:9" ht="12.75" customHeight="1" x14ac:dyDescent="0.25">
      <c r="A312" s="160"/>
      <c r="B312" s="159"/>
      <c r="C312" s="159"/>
      <c r="D312" s="159"/>
      <c r="E312" s="161"/>
      <c r="F312" s="162"/>
      <c r="G312" s="312"/>
      <c r="H312" s="313"/>
      <c r="I312" s="163"/>
    </row>
    <row r="313" spans="1:9" ht="12.75" customHeight="1" x14ac:dyDescent="0.25">
      <c r="A313" s="160"/>
      <c r="B313" s="159"/>
      <c r="C313" s="159"/>
      <c r="D313" s="159"/>
      <c r="E313" s="161"/>
      <c r="F313" s="162"/>
      <c r="G313" s="312"/>
      <c r="H313" s="313"/>
      <c r="I313" s="163"/>
    </row>
    <row r="314" spans="1:9" ht="12.75" customHeight="1" x14ac:dyDescent="0.25">
      <c r="A314" s="160"/>
      <c r="B314" s="159"/>
      <c r="C314" s="159"/>
      <c r="D314" s="159"/>
      <c r="E314" s="161"/>
      <c r="F314" s="162"/>
      <c r="G314" s="312"/>
      <c r="H314" s="313"/>
      <c r="I314" s="163"/>
    </row>
    <row r="315" spans="1:9" ht="12.75" customHeight="1" x14ac:dyDescent="0.25">
      <c r="A315" s="160"/>
      <c r="B315" s="159"/>
      <c r="C315" s="159"/>
      <c r="D315" s="159"/>
      <c r="E315" s="161"/>
      <c r="F315" s="162"/>
      <c r="G315" s="312"/>
      <c r="H315" s="313"/>
      <c r="I315" s="163"/>
    </row>
    <row r="316" spans="1:9" ht="12.75" customHeight="1" x14ac:dyDescent="0.25">
      <c r="A316" s="160"/>
      <c r="B316" s="159"/>
      <c r="C316" s="159"/>
      <c r="D316" s="159"/>
      <c r="E316" s="161"/>
      <c r="F316" s="162"/>
      <c r="G316" s="312"/>
      <c r="H316" s="313"/>
      <c r="I316" s="163"/>
    </row>
    <row r="317" spans="1:9" ht="12.75" customHeight="1" x14ac:dyDescent="0.25">
      <c r="A317" s="160"/>
      <c r="B317" s="159"/>
      <c r="C317" s="159"/>
      <c r="D317" s="159"/>
      <c r="E317" s="161"/>
      <c r="F317" s="162"/>
      <c r="G317" s="312"/>
      <c r="H317" s="313"/>
      <c r="I317" s="163"/>
    </row>
    <row r="318" spans="1:9" ht="12.75" customHeight="1" x14ac:dyDescent="0.25">
      <c r="A318" s="160"/>
      <c r="B318" s="159"/>
      <c r="C318" s="159"/>
      <c r="D318" s="159"/>
      <c r="E318" s="161"/>
      <c r="F318" s="162"/>
      <c r="G318" s="312"/>
      <c r="H318" s="313"/>
      <c r="I318" s="163"/>
    </row>
    <row r="319" spans="1:9" ht="12.75" customHeight="1" x14ac:dyDescent="0.25">
      <c r="A319" s="160"/>
      <c r="B319" s="159"/>
      <c r="C319" s="159"/>
      <c r="D319" s="159"/>
      <c r="E319" s="161"/>
      <c r="F319" s="162"/>
      <c r="G319" s="312"/>
      <c r="H319" s="313"/>
      <c r="I319" s="163"/>
    </row>
    <row r="320" spans="1:9" ht="12.75" customHeight="1" x14ac:dyDescent="0.25">
      <c r="A320" s="160"/>
      <c r="B320" s="159"/>
      <c r="C320" s="159"/>
      <c r="D320" s="159"/>
      <c r="E320" s="161"/>
      <c r="F320" s="162"/>
      <c r="G320" s="312"/>
      <c r="H320" s="313"/>
      <c r="I320" s="163"/>
    </row>
    <row r="321" spans="1:9" ht="12.75" customHeight="1" x14ac:dyDescent="0.25">
      <c r="A321" s="160"/>
      <c r="B321" s="159"/>
      <c r="C321" s="159"/>
      <c r="D321" s="159"/>
      <c r="E321" s="161"/>
      <c r="F321" s="162"/>
      <c r="G321" s="312"/>
      <c r="H321" s="313"/>
      <c r="I321" s="163"/>
    </row>
    <row r="322" spans="1:9" ht="12.75" customHeight="1" x14ac:dyDescent="0.25">
      <c r="A322" s="160"/>
      <c r="B322" s="159"/>
      <c r="C322" s="159"/>
      <c r="D322" s="159"/>
      <c r="E322" s="161"/>
      <c r="F322" s="162"/>
      <c r="G322" s="312"/>
      <c r="H322" s="313"/>
      <c r="I322" s="163"/>
    </row>
    <row r="323" spans="1:9" ht="12.75" customHeight="1" x14ac:dyDescent="0.25">
      <c r="A323" s="160"/>
      <c r="B323" s="159"/>
      <c r="C323" s="159"/>
      <c r="D323" s="159"/>
      <c r="E323" s="161"/>
      <c r="F323" s="162"/>
      <c r="G323" s="312"/>
      <c r="H323" s="313"/>
      <c r="I323" s="163"/>
    </row>
    <row r="324" spans="1:9" ht="12.75" customHeight="1" x14ac:dyDescent="0.25">
      <c r="A324" s="160"/>
      <c r="B324" s="159"/>
      <c r="C324" s="159"/>
      <c r="D324" s="159"/>
      <c r="E324" s="161"/>
      <c r="F324" s="162"/>
      <c r="G324" s="312"/>
      <c r="H324" s="313"/>
      <c r="I324" s="163"/>
    </row>
    <row r="325" spans="1:9" ht="12.75" customHeight="1" x14ac:dyDescent="0.25">
      <c r="A325" s="160"/>
      <c r="B325" s="159"/>
      <c r="C325" s="159"/>
      <c r="D325" s="159"/>
      <c r="E325" s="161"/>
      <c r="F325" s="162"/>
      <c r="G325" s="312"/>
      <c r="H325" s="313"/>
      <c r="I325" s="163"/>
    </row>
    <row r="326" spans="1:9" ht="12.75" customHeight="1" x14ac:dyDescent="0.25">
      <c r="A326" s="160"/>
      <c r="B326" s="159"/>
      <c r="C326" s="159"/>
      <c r="D326" s="159"/>
      <c r="E326" s="161"/>
      <c r="F326" s="162"/>
      <c r="G326" s="312"/>
      <c r="H326" s="313"/>
      <c r="I326" s="163"/>
    </row>
    <row r="327" spans="1:9" ht="12.75" customHeight="1" x14ac:dyDescent="0.25">
      <c r="A327" s="160"/>
      <c r="B327" s="159"/>
      <c r="C327" s="159"/>
      <c r="D327" s="159"/>
      <c r="E327" s="161"/>
      <c r="F327" s="162"/>
      <c r="G327" s="312"/>
      <c r="H327" s="313"/>
      <c r="I327" s="163"/>
    </row>
    <row r="328" spans="1:9" ht="12.75" customHeight="1" x14ac:dyDescent="0.25">
      <c r="A328" s="160"/>
      <c r="B328" s="159"/>
      <c r="C328" s="159"/>
      <c r="D328" s="159"/>
      <c r="E328" s="161"/>
      <c r="F328" s="162"/>
      <c r="G328" s="312"/>
      <c r="H328" s="313"/>
      <c r="I328" s="163"/>
    </row>
    <row r="329" spans="1:9" ht="12.75" customHeight="1" x14ac:dyDescent="0.25">
      <c r="A329" s="160"/>
      <c r="B329" s="159"/>
      <c r="C329" s="159"/>
      <c r="D329" s="159"/>
      <c r="E329" s="161"/>
      <c r="F329" s="162"/>
      <c r="G329" s="312"/>
      <c r="H329" s="313"/>
      <c r="I329" s="163"/>
    </row>
    <row r="330" spans="1:9" ht="12.75" customHeight="1" x14ac:dyDescent="0.25">
      <c r="A330" s="160"/>
      <c r="B330" s="159"/>
      <c r="C330" s="159"/>
      <c r="D330" s="159"/>
      <c r="E330" s="161"/>
      <c r="F330" s="162"/>
      <c r="G330" s="312"/>
      <c r="H330" s="313"/>
      <c r="I330" s="163"/>
    </row>
    <row r="331" spans="1:9" ht="12.75" customHeight="1" x14ac:dyDescent="0.25">
      <c r="A331" s="160"/>
      <c r="B331" s="159"/>
      <c r="C331" s="159"/>
      <c r="D331" s="159"/>
      <c r="E331" s="161"/>
      <c r="F331" s="162"/>
      <c r="G331" s="312"/>
      <c r="H331" s="313"/>
      <c r="I331" s="163"/>
    </row>
    <row r="332" spans="1:9" ht="12.75" customHeight="1" x14ac:dyDescent="0.25">
      <c r="A332" s="160"/>
      <c r="B332" s="159"/>
      <c r="C332" s="159"/>
      <c r="D332" s="159"/>
      <c r="E332" s="161"/>
      <c r="F332" s="162"/>
      <c r="G332" s="312"/>
      <c r="H332" s="313"/>
      <c r="I332" s="163"/>
    </row>
    <row r="333" spans="1:9" ht="12.75" customHeight="1" x14ac:dyDescent="0.25">
      <c r="A333" s="160"/>
      <c r="B333" s="159"/>
      <c r="C333" s="159"/>
      <c r="D333" s="159"/>
      <c r="E333" s="161"/>
      <c r="F333" s="162"/>
      <c r="G333" s="312"/>
      <c r="H333" s="313"/>
      <c r="I333" s="163"/>
    </row>
    <row r="334" spans="1:9" ht="12.75" customHeight="1" x14ac:dyDescent="0.25">
      <c r="A334" s="160"/>
      <c r="B334" s="159"/>
      <c r="C334" s="159"/>
      <c r="D334" s="159"/>
      <c r="E334" s="161"/>
      <c r="F334" s="162"/>
      <c r="G334" s="312"/>
      <c r="H334" s="313"/>
      <c r="I334" s="163"/>
    </row>
    <row r="335" spans="1:9" ht="12.75" customHeight="1" x14ac:dyDescent="0.25">
      <c r="A335" s="160"/>
      <c r="B335" s="159"/>
      <c r="C335" s="159"/>
      <c r="D335" s="159"/>
      <c r="E335" s="161"/>
      <c r="F335" s="162"/>
      <c r="G335" s="312"/>
      <c r="H335" s="313"/>
      <c r="I335" s="163"/>
    </row>
    <row r="336" spans="1:9" ht="12.75" customHeight="1" x14ac:dyDescent="0.25">
      <c r="A336" s="160"/>
      <c r="B336" s="159"/>
      <c r="C336" s="159"/>
      <c r="D336" s="159"/>
      <c r="E336" s="161"/>
      <c r="F336" s="162"/>
      <c r="G336" s="312"/>
      <c r="H336" s="313"/>
      <c r="I336" s="163"/>
    </row>
    <row r="337" spans="1:9" ht="12.75" customHeight="1" x14ac:dyDescent="0.25">
      <c r="A337" s="160"/>
      <c r="B337" s="159"/>
      <c r="C337" s="159"/>
      <c r="D337" s="159"/>
      <c r="E337" s="161"/>
      <c r="F337" s="162"/>
      <c r="G337" s="312"/>
      <c r="H337" s="313"/>
      <c r="I337" s="163"/>
    </row>
    <row r="338" spans="1:9" ht="12.75" customHeight="1" x14ac:dyDescent="0.25">
      <c r="A338" s="160"/>
      <c r="B338" s="159"/>
      <c r="C338" s="159"/>
      <c r="D338" s="159"/>
      <c r="E338" s="161"/>
      <c r="F338" s="162"/>
      <c r="G338" s="312"/>
      <c r="H338" s="313"/>
      <c r="I338" s="163"/>
    </row>
    <row r="339" spans="1:9" ht="12.75" customHeight="1" x14ac:dyDescent="0.25">
      <c r="A339" s="160"/>
      <c r="B339" s="159"/>
      <c r="C339" s="159"/>
      <c r="D339" s="159"/>
      <c r="E339" s="161"/>
      <c r="F339" s="162"/>
      <c r="G339" s="312"/>
      <c r="H339" s="313"/>
      <c r="I339" s="163"/>
    </row>
    <row r="340" spans="1:9" ht="12.75" customHeight="1" x14ac:dyDescent="0.25">
      <c r="A340" s="160"/>
      <c r="B340" s="159"/>
      <c r="C340" s="159"/>
      <c r="D340" s="159"/>
      <c r="E340" s="161"/>
      <c r="F340" s="162"/>
      <c r="G340" s="312"/>
      <c r="H340" s="313"/>
      <c r="I340" s="163"/>
    </row>
    <row r="341" spans="1:9" ht="12.75" customHeight="1" x14ac:dyDescent="0.25">
      <c r="A341" s="160"/>
      <c r="B341" s="159"/>
      <c r="C341" s="159"/>
      <c r="D341" s="159"/>
      <c r="E341" s="161"/>
      <c r="F341" s="162"/>
      <c r="G341" s="312"/>
      <c r="H341" s="313"/>
      <c r="I341" s="163"/>
    </row>
    <row r="342" spans="1:9" ht="12.75" customHeight="1" x14ac:dyDescent="0.25">
      <c r="A342" s="160"/>
      <c r="B342" s="159"/>
      <c r="C342" s="159"/>
      <c r="D342" s="159"/>
      <c r="E342" s="161"/>
      <c r="F342" s="162"/>
      <c r="G342" s="312"/>
      <c r="H342" s="313"/>
      <c r="I342" s="163"/>
    </row>
    <row r="343" spans="1:9" ht="12.75" customHeight="1" x14ac:dyDescent="0.25">
      <c r="A343" s="160"/>
      <c r="B343" s="159"/>
      <c r="C343" s="159"/>
      <c r="D343" s="159"/>
      <c r="E343" s="161"/>
      <c r="F343" s="162"/>
      <c r="G343" s="312"/>
      <c r="H343" s="313"/>
      <c r="I343" s="163"/>
    </row>
    <row r="344" spans="1:9" ht="12.75" customHeight="1" x14ac:dyDescent="0.25">
      <c r="A344" s="160"/>
      <c r="B344" s="159"/>
      <c r="C344" s="159"/>
      <c r="D344" s="159"/>
      <c r="E344" s="161"/>
      <c r="F344" s="162"/>
      <c r="G344" s="312"/>
      <c r="H344" s="313"/>
      <c r="I344" s="163"/>
    </row>
    <row r="345" spans="1:9" ht="12.75" customHeight="1" x14ac:dyDescent="0.25">
      <c r="A345" s="160"/>
      <c r="B345" s="159"/>
      <c r="C345" s="159"/>
      <c r="D345" s="159"/>
      <c r="E345" s="161"/>
      <c r="F345" s="162"/>
      <c r="G345" s="312"/>
      <c r="H345" s="313"/>
      <c r="I345" s="163"/>
    </row>
    <row r="346" spans="1:9" ht="12.75" customHeight="1" x14ac:dyDescent="0.25">
      <c r="A346" s="160"/>
      <c r="B346" s="159"/>
      <c r="C346" s="159"/>
      <c r="D346" s="159"/>
      <c r="E346" s="161"/>
      <c r="F346" s="162"/>
      <c r="G346" s="312"/>
      <c r="H346" s="313"/>
      <c r="I346" s="163"/>
    </row>
    <row r="347" spans="1:9" ht="12.75" customHeight="1" x14ac:dyDescent="0.25">
      <c r="A347" s="160"/>
      <c r="B347" s="159"/>
      <c r="C347" s="159"/>
      <c r="D347" s="159"/>
      <c r="E347" s="161"/>
      <c r="F347" s="162"/>
      <c r="G347" s="312"/>
      <c r="H347" s="313"/>
      <c r="I347" s="163"/>
    </row>
    <row r="348" spans="1:9" ht="12.75" customHeight="1" x14ac:dyDescent="0.25">
      <c r="A348" s="160"/>
      <c r="B348" s="159"/>
      <c r="C348" s="159"/>
      <c r="D348" s="159"/>
      <c r="E348" s="161"/>
      <c r="F348" s="162"/>
      <c r="G348" s="312"/>
      <c r="H348" s="313"/>
      <c r="I348" s="163"/>
    </row>
    <row r="349" spans="1:9" ht="12.75" customHeight="1" x14ac:dyDescent="0.25">
      <c r="A349" s="160"/>
      <c r="B349" s="159"/>
      <c r="C349" s="159"/>
      <c r="D349" s="159"/>
      <c r="E349" s="161"/>
      <c r="F349" s="162"/>
      <c r="G349" s="312"/>
      <c r="H349" s="313"/>
      <c r="I349" s="163"/>
    </row>
    <row r="350" spans="1:9" ht="12.75" customHeight="1" x14ac:dyDescent="0.25">
      <c r="A350" s="160"/>
      <c r="B350" s="159"/>
      <c r="C350" s="159"/>
      <c r="D350" s="159"/>
      <c r="E350" s="161"/>
      <c r="F350" s="162"/>
      <c r="G350" s="312"/>
      <c r="H350" s="313"/>
      <c r="I350" s="163"/>
    </row>
    <row r="351" spans="1:9" ht="12.75" customHeight="1" x14ac:dyDescent="0.25">
      <c r="A351" s="160"/>
      <c r="B351" s="159"/>
      <c r="C351" s="159"/>
      <c r="D351" s="159"/>
      <c r="E351" s="161"/>
      <c r="F351" s="162"/>
      <c r="G351" s="312"/>
      <c r="H351" s="313"/>
      <c r="I351" s="163"/>
    </row>
    <row r="352" spans="1:9" ht="12.75" customHeight="1" x14ac:dyDescent="0.25">
      <c r="A352" s="160"/>
      <c r="B352" s="159"/>
      <c r="C352" s="159"/>
      <c r="D352" s="159"/>
      <c r="E352" s="161"/>
      <c r="F352" s="162"/>
      <c r="G352" s="312"/>
      <c r="H352" s="313"/>
      <c r="I352" s="163"/>
    </row>
    <row r="353" spans="1:9" ht="12.75" customHeight="1" x14ac:dyDescent="0.25">
      <c r="A353" s="160"/>
      <c r="B353" s="159"/>
      <c r="C353" s="159"/>
      <c r="D353" s="159"/>
      <c r="E353" s="161"/>
      <c r="F353" s="162"/>
      <c r="G353" s="312"/>
      <c r="H353" s="313"/>
      <c r="I353" s="163"/>
    </row>
    <row r="354" spans="1:9" ht="12.75" customHeight="1" x14ac:dyDescent="0.25">
      <c r="A354" s="160"/>
      <c r="B354" s="159"/>
      <c r="C354" s="159"/>
      <c r="D354" s="159"/>
      <c r="E354" s="161"/>
      <c r="F354" s="162"/>
      <c r="G354" s="312"/>
      <c r="H354" s="313"/>
      <c r="I354" s="163"/>
    </row>
    <row r="355" spans="1:9" ht="12.75" customHeight="1" x14ac:dyDescent="0.25">
      <c r="A355" s="160"/>
      <c r="B355" s="159"/>
      <c r="C355" s="159"/>
      <c r="D355" s="159"/>
      <c r="E355" s="161"/>
      <c r="F355" s="162"/>
      <c r="G355" s="312"/>
      <c r="H355" s="313"/>
      <c r="I355" s="163"/>
    </row>
    <row r="356" spans="1:9" ht="12.75" customHeight="1" x14ac:dyDescent="0.25">
      <c r="A356" s="160"/>
      <c r="B356" s="159"/>
      <c r="C356" s="159"/>
      <c r="D356" s="159"/>
      <c r="E356" s="161"/>
      <c r="F356" s="162"/>
      <c r="G356" s="312"/>
      <c r="H356" s="313"/>
      <c r="I356" s="163"/>
    </row>
    <row r="357" spans="1:9" ht="12.75" customHeight="1" x14ac:dyDescent="0.25">
      <c r="A357" s="160"/>
      <c r="B357" s="159"/>
      <c r="C357" s="159"/>
      <c r="D357" s="159"/>
      <c r="E357" s="161"/>
      <c r="F357" s="162"/>
      <c r="G357" s="312"/>
      <c r="H357" s="313"/>
      <c r="I357" s="163"/>
    </row>
    <row r="358" spans="1:9" ht="12.75" customHeight="1" x14ac:dyDescent="0.25">
      <c r="A358" s="160"/>
      <c r="B358" s="159"/>
      <c r="C358" s="159"/>
      <c r="D358" s="159"/>
      <c r="E358" s="161"/>
      <c r="F358" s="162"/>
      <c r="G358" s="312"/>
      <c r="H358" s="313"/>
      <c r="I358" s="163"/>
    </row>
    <row r="359" spans="1:9" ht="12.75" customHeight="1" x14ac:dyDescent="0.25">
      <c r="A359" s="160"/>
      <c r="B359" s="159"/>
      <c r="C359" s="159"/>
      <c r="D359" s="159"/>
      <c r="E359" s="161"/>
      <c r="F359" s="162"/>
      <c r="G359" s="312"/>
      <c r="H359" s="313"/>
      <c r="I359" s="163"/>
    </row>
    <row r="360" spans="1:9" ht="12.75" customHeight="1" x14ac:dyDescent="0.25">
      <c r="A360" s="160"/>
      <c r="B360" s="159"/>
      <c r="C360" s="159"/>
      <c r="D360" s="159"/>
      <c r="E360" s="161"/>
      <c r="F360" s="162"/>
      <c r="G360" s="312"/>
      <c r="H360" s="313"/>
      <c r="I360" s="163"/>
    </row>
    <row r="361" spans="1:9" ht="12.75" customHeight="1" x14ac:dyDescent="0.25">
      <c r="A361" s="160"/>
      <c r="B361" s="159"/>
      <c r="C361" s="159"/>
      <c r="D361" s="159"/>
      <c r="E361" s="161"/>
      <c r="F361" s="162"/>
      <c r="G361" s="312"/>
      <c r="H361" s="313"/>
      <c r="I361" s="163"/>
    </row>
    <row r="362" spans="1:9" ht="12.75" customHeight="1" x14ac:dyDescent="0.25">
      <c r="A362" s="160"/>
      <c r="B362" s="159"/>
      <c r="C362" s="159"/>
      <c r="D362" s="159"/>
      <c r="E362" s="161"/>
      <c r="F362" s="162"/>
      <c r="G362" s="312"/>
      <c r="H362" s="313"/>
      <c r="I362" s="163"/>
    </row>
    <row r="363" spans="1:9" ht="12.75" customHeight="1" x14ac:dyDescent="0.25">
      <c r="A363" s="160"/>
      <c r="B363" s="159"/>
      <c r="C363" s="159"/>
      <c r="D363" s="159"/>
      <c r="E363" s="161"/>
      <c r="F363" s="162"/>
      <c r="G363" s="312"/>
      <c r="H363" s="313"/>
      <c r="I363" s="163"/>
    </row>
    <row r="364" spans="1:9" ht="12.75" customHeight="1" x14ac:dyDescent="0.25">
      <c r="A364" s="160"/>
      <c r="B364" s="159"/>
      <c r="C364" s="159"/>
      <c r="D364" s="159"/>
      <c r="E364" s="161"/>
      <c r="F364" s="162"/>
      <c r="G364" s="312"/>
      <c r="H364" s="313"/>
      <c r="I364" s="163"/>
    </row>
    <row r="365" spans="1:9" ht="12.75" customHeight="1" x14ac:dyDescent="0.25">
      <c r="A365" s="160"/>
      <c r="B365" s="159"/>
      <c r="C365" s="159"/>
      <c r="D365" s="159"/>
      <c r="E365" s="161"/>
      <c r="F365" s="162"/>
      <c r="G365" s="312"/>
      <c r="H365" s="313"/>
      <c r="I365" s="163"/>
    </row>
    <row r="366" spans="1:9" ht="12.75" customHeight="1" x14ac:dyDescent="0.25">
      <c r="A366" s="160"/>
      <c r="B366" s="159"/>
      <c r="C366" s="159"/>
      <c r="D366" s="159"/>
      <c r="E366" s="161"/>
      <c r="F366" s="162"/>
      <c r="G366" s="312"/>
      <c r="H366" s="313"/>
      <c r="I366" s="163"/>
    </row>
    <row r="367" spans="1:9" ht="12.75" customHeight="1" x14ac:dyDescent="0.25">
      <c r="A367" s="160"/>
      <c r="B367" s="159"/>
      <c r="C367" s="159"/>
      <c r="D367" s="159"/>
      <c r="E367" s="161"/>
      <c r="F367" s="162"/>
      <c r="G367" s="312"/>
      <c r="H367" s="313"/>
      <c r="I367" s="163"/>
    </row>
    <row r="368" spans="1:9" ht="12.75" customHeight="1" x14ac:dyDescent="0.25">
      <c r="A368" s="160"/>
      <c r="B368" s="159"/>
      <c r="C368" s="159"/>
      <c r="D368" s="159"/>
      <c r="E368" s="161"/>
      <c r="F368" s="162"/>
      <c r="G368" s="312"/>
      <c r="H368" s="313"/>
      <c r="I368" s="163"/>
    </row>
    <row r="369" spans="1:9" ht="12.75" customHeight="1" x14ac:dyDescent="0.25">
      <c r="A369" s="160"/>
      <c r="B369" s="159"/>
      <c r="C369" s="159"/>
      <c r="D369" s="159"/>
      <c r="E369" s="161"/>
      <c r="F369" s="162"/>
      <c r="G369" s="312"/>
      <c r="H369" s="313"/>
      <c r="I369" s="163"/>
    </row>
    <row r="370" spans="1:9" ht="12.75" customHeight="1" x14ac:dyDescent="0.25">
      <c r="A370" s="160"/>
      <c r="B370" s="159"/>
      <c r="C370" s="159"/>
      <c r="D370" s="159"/>
      <c r="E370" s="161"/>
      <c r="F370" s="162"/>
      <c r="G370" s="312"/>
      <c r="H370" s="313"/>
      <c r="I370" s="163"/>
    </row>
    <row r="371" spans="1:9" ht="12.75" customHeight="1" x14ac:dyDescent="0.25">
      <c r="A371" s="160"/>
      <c r="B371" s="159"/>
      <c r="C371" s="159"/>
      <c r="D371" s="159"/>
      <c r="E371" s="161"/>
      <c r="F371" s="162"/>
      <c r="G371" s="312"/>
      <c r="H371" s="313"/>
      <c r="I371" s="163"/>
    </row>
    <row r="372" spans="1:9" ht="12.75" customHeight="1" x14ac:dyDescent="0.25">
      <c r="A372" s="160"/>
      <c r="B372" s="159"/>
      <c r="C372" s="159"/>
      <c r="D372" s="159"/>
      <c r="E372" s="161"/>
      <c r="F372" s="162"/>
      <c r="G372" s="312"/>
      <c r="H372" s="313"/>
      <c r="I372" s="163"/>
    </row>
    <row r="373" spans="1:9" ht="12.75" customHeight="1" x14ac:dyDescent="0.25">
      <c r="A373" s="160"/>
      <c r="B373" s="159"/>
      <c r="C373" s="159"/>
      <c r="D373" s="159"/>
      <c r="E373" s="161"/>
      <c r="F373" s="162"/>
      <c r="G373" s="312"/>
      <c r="H373" s="313"/>
      <c r="I373" s="163"/>
    </row>
    <row r="374" spans="1:9" ht="12.75" customHeight="1" x14ac:dyDescent="0.25">
      <c r="A374" s="160"/>
      <c r="B374" s="159"/>
      <c r="C374" s="159"/>
      <c r="D374" s="159"/>
      <c r="E374" s="161"/>
      <c r="F374" s="162"/>
      <c r="G374" s="312"/>
      <c r="H374" s="313"/>
      <c r="I374" s="163"/>
    </row>
    <row r="375" spans="1:9" ht="12.75" customHeight="1" x14ac:dyDescent="0.25">
      <c r="A375" s="160"/>
      <c r="B375" s="159"/>
      <c r="C375" s="159"/>
      <c r="D375" s="159"/>
      <c r="E375" s="161"/>
      <c r="F375" s="162"/>
      <c r="G375" s="312"/>
      <c r="H375" s="313"/>
      <c r="I375" s="163"/>
    </row>
    <row r="376" spans="1:9" ht="12.75" customHeight="1" x14ac:dyDescent="0.25">
      <c r="A376" s="160"/>
      <c r="B376" s="159"/>
      <c r="C376" s="159"/>
      <c r="D376" s="159"/>
      <c r="E376" s="161"/>
      <c r="F376" s="162"/>
      <c r="G376" s="312"/>
      <c r="H376" s="313"/>
      <c r="I376" s="163"/>
    </row>
    <row r="377" spans="1:9" ht="12.75" customHeight="1" x14ac:dyDescent="0.25">
      <c r="A377" s="160"/>
      <c r="B377" s="159"/>
      <c r="C377" s="159"/>
      <c r="D377" s="159"/>
      <c r="E377" s="161"/>
      <c r="F377" s="162"/>
      <c r="G377" s="312"/>
      <c r="H377" s="313"/>
      <c r="I377" s="163"/>
    </row>
    <row r="378" spans="1:9" ht="12.75" customHeight="1" x14ac:dyDescent="0.25">
      <c r="A378" s="160"/>
      <c r="B378" s="159"/>
      <c r="C378" s="159"/>
      <c r="D378" s="159"/>
      <c r="E378" s="161"/>
      <c r="F378" s="162"/>
      <c r="G378" s="312"/>
      <c r="H378" s="313"/>
      <c r="I378" s="163"/>
    </row>
    <row r="379" spans="1:9" ht="12.75" customHeight="1" x14ac:dyDescent="0.25">
      <c r="A379" s="160"/>
      <c r="B379" s="159"/>
      <c r="C379" s="159"/>
      <c r="D379" s="159"/>
      <c r="E379" s="161"/>
      <c r="F379" s="162"/>
      <c r="G379" s="312"/>
      <c r="H379" s="313"/>
      <c r="I379" s="163"/>
    </row>
    <row r="380" spans="1:9" ht="12.75" customHeight="1" x14ac:dyDescent="0.25">
      <c r="A380" s="160"/>
      <c r="B380" s="159"/>
      <c r="C380" s="159"/>
      <c r="D380" s="159"/>
      <c r="E380" s="161"/>
      <c r="F380" s="162"/>
      <c r="G380" s="312"/>
      <c r="H380" s="313"/>
      <c r="I380" s="163"/>
    </row>
    <row r="381" spans="1:9" ht="12.75" customHeight="1" x14ac:dyDescent="0.25">
      <c r="A381" s="160"/>
      <c r="B381" s="159"/>
      <c r="C381" s="159"/>
      <c r="D381" s="159"/>
      <c r="E381" s="161"/>
      <c r="F381" s="162"/>
      <c r="G381" s="312"/>
      <c r="H381" s="313"/>
      <c r="I381" s="163"/>
    </row>
    <row r="382" spans="1:9" ht="12.75" customHeight="1" x14ac:dyDescent="0.25">
      <c r="A382" s="160"/>
      <c r="B382" s="159"/>
      <c r="C382" s="159"/>
      <c r="D382" s="159"/>
      <c r="E382" s="161"/>
      <c r="F382" s="162"/>
      <c r="G382" s="312"/>
      <c r="H382" s="313"/>
      <c r="I382" s="163"/>
    </row>
    <row r="383" spans="1:9" ht="12.75" customHeight="1" x14ac:dyDescent="0.25">
      <c r="A383" s="160"/>
      <c r="B383" s="159"/>
      <c r="C383" s="159"/>
      <c r="D383" s="159"/>
      <c r="E383" s="161"/>
      <c r="F383" s="162"/>
      <c r="G383" s="312"/>
      <c r="H383" s="313"/>
      <c r="I383" s="163"/>
    </row>
    <row r="384" spans="1:9" ht="12.75" customHeight="1" x14ac:dyDescent="0.25">
      <c r="A384" s="160"/>
      <c r="B384" s="159"/>
      <c r="C384" s="159"/>
      <c r="D384" s="159"/>
      <c r="E384" s="161"/>
      <c r="F384" s="162"/>
      <c r="G384" s="312"/>
      <c r="H384" s="313"/>
      <c r="I384" s="163"/>
    </row>
    <row r="385" spans="1:9" ht="12.75" customHeight="1" x14ac:dyDescent="0.25">
      <c r="A385" s="160"/>
      <c r="B385" s="159"/>
      <c r="C385" s="159"/>
      <c r="D385" s="159"/>
      <c r="E385" s="161"/>
      <c r="F385" s="162"/>
      <c r="G385" s="312"/>
      <c r="H385" s="313"/>
      <c r="I385" s="163"/>
    </row>
    <row r="386" spans="1:9" ht="12.75" customHeight="1" x14ac:dyDescent="0.25">
      <c r="A386" s="160"/>
      <c r="B386" s="159"/>
      <c r="C386" s="159"/>
      <c r="D386" s="159"/>
      <c r="E386" s="161"/>
      <c r="F386" s="162"/>
      <c r="G386" s="312"/>
      <c r="H386" s="313"/>
      <c r="I386" s="163"/>
    </row>
    <row r="387" spans="1:9" ht="12.75" customHeight="1" x14ac:dyDescent="0.25">
      <c r="A387" s="160"/>
      <c r="B387" s="159"/>
      <c r="C387" s="159"/>
      <c r="D387" s="159"/>
      <c r="E387" s="161"/>
      <c r="F387" s="162"/>
      <c r="G387" s="312"/>
      <c r="H387" s="313"/>
      <c r="I387" s="163"/>
    </row>
    <row r="388" spans="1:9" ht="12.75" customHeight="1" x14ac:dyDescent="0.25">
      <c r="A388" s="160"/>
      <c r="B388" s="159"/>
      <c r="C388" s="159"/>
      <c r="D388" s="159"/>
      <c r="E388" s="161"/>
      <c r="F388" s="162"/>
      <c r="G388" s="312"/>
      <c r="H388" s="313"/>
      <c r="I388" s="163"/>
    </row>
    <row r="389" spans="1:9" ht="12.75" customHeight="1" x14ac:dyDescent="0.25">
      <c r="A389" s="160"/>
      <c r="B389" s="159"/>
      <c r="C389" s="159"/>
      <c r="D389" s="159"/>
      <c r="E389" s="161"/>
      <c r="F389" s="162"/>
      <c r="G389" s="312"/>
      <c r="H389" s="313"/>
      <c r="I389" s="163"/>
    </row>
    <row r="390" spans="1:9" ht="12.75" customHeight="1" x14ac:dyDescent="0.25">
      <c r="A390" s="160"/>
      <c r="B390" s="159"/>
      <c r="C390" s="159"/>
      <c r="D390" s="159"/>
      <c r="E390" s="161"/>
      <c r="F390" s="162"/>
      <c r="G390" s="312"/>
      <c r="H390" s="313"/>
      <c r="I390" s="163"/>
    </row>
    <row r="391" spans="1:9" ht="12.75" customHeight="1" x14ac:dyDescent="0.25">
      <c r="A391" s="160"/>
      <c r="B391" s="159"/>
      <c r="C391" s="159"/>
      <c r="D391" s="159"/>
      <c r="E391" s="161"/>
      <c r="F391" s="162"/>
      <c r="G391" s="312"/>
      <c r="H391" s="313"/>
      <c r="I391" s="163"/>
    </row>
    <row r="392" spans="1:9" ht="12.75" customHeight="1" x14ac:dyDescent="0.25">
      <c r="A392" s="160"/>
      <c r="B392" s="159"/>
      <c r="C392" s="159"/>
      <c r="D392" s="159"/>
      <c r="E392" s="161"/>
      <c r="F392" s="162"/>
      <c r="G392" s="312"/>
      <c r="H392" s="313"/>
      <c r="I392" s="163"/>
    </row>
    <row r="393" spans="1:9" ht="12.75" customHeight="1" x14ac:dyDescent="0.25">
      <c r="A393" s="160"/>
      <c r="B393" s="159"/>
      <c r="C393" s="159"/>
      <c r="D393" s="159"/>
      <c r="E393" s="161"/>
      <c r="F393" s="162"/>
      <c r="G393" s="312"/>
      <c r="H393" s="313"/>
      <c r="I393" s="163"/>
    </row>
    <row r="394" spans="1:9" ht="12.75" customHeight="1" x14ac:dyDescent="0.25">
      <c r="A394" s="160"/>
      <c r="B394" s="159"/>
      <c r="C394" s="159"/>
      <c r="D394" s="159"/>
      <c r="E394" s="161"/>
      <c r="F394" s="162"/>
      <c r="G394" s="312"/>
      <c r="H394" s="313"/>
      <c r="I394" s="163"/>
    </row>
    <row r="395" spans="1:9" ht="12.75" customHeight="1" x14ac:dyDescent="0.25">
      <c r="A395" s="160"/>
      <c r="B395" s="159"/>
      <c r="C395" s="159"/>
      <c r="D395" s="159"/>
      <c r="E395" s="161"/>
      <c r="F395" s="162"/>
      <c r="G395" s="312"/>
      <c r="H395" s="313"/>
      <c r="I395" s="163"/>
    </row>
    <row r="396" spans="1:9" ht="12.75" customHeight="1" x14ac:dyDescent="0.25">
      <c r="A396" s="160"/>
      <c r="B396" s="159"/>
      <c r="C396" s="159"/>
      <c r="D396" s="159"/>
      <c r="E396" s="161"/>
      <c r="F396" s="162"/>
      <c r="G396" s="312"/>
      <c r="H396" s="313"/>
      <c r="I396" s="163"/>
    </row>
    <row r="397" spans="1:9" ht="12.75" customHeight="1" x14ac:dyDescent="0.25">
      <c r="A397" s="160"/>
      <c r="B397" s="159"/>
      <c r="C397" s="159"/>
      <c r="D397" s="159"/>
      <c r="E397" s="161"/>
      <c r="F397" s="162"/>
      <c r="G397" s="312"/>
      <c r="H397" s="313"/>
      <c r="I397" s="163"/>
    </row>
    <row r="398" spans="1:9" ht="12.75" customHeight="1" x14ac:dyDescent="0.25">
      <c r="A398" s="160"/>
      <c r="B398" s="159"/>
      <c r="C398" s="159"/>
      <c r="D398" s="159"/>
      <c r="E398" s="161"/>
      <c r="F398" s="162"/>
      <c r="G398" s="312"/>
      <c r="H398" s="313"/>
      <c r="I398" s="163"/>
    </row>
    <row r="399" spans="1:9" ht="12.75" customHeight="1" x14ac:dyDescent="0.25">
      <c r="A399" s="160"/>
      <c r="B399" s="159"/>
      <c r="C399" s="159"/>
      <c r="D399" s="159"/>
      <c r="E399" s="161"/>
      <c r="F399" s="162"/>
      <c r="G399" s="312"/>
      <c r="H399" s="313"/>
      <c r="I399" s="163"/>
    </row>
    <row r="400" spans="1:9" ht="12.75" customHeight="1" x14ac:dyDescent="0.25">
      <c r="A400" s="160"/>
      <c r="B400" s="159"/>
      <c r="C400" s="159"/>
      <c r="D400" s="159"/>
      <c r="E400" s="161"/>
      <c r="F400" s="162"/>
      <c r="G400" s="312"/>
      <c r="H400" s="313"/>
      <c r="I400" s="163"/>
    </row>
    <row r="401" spans="1:9" ht="12.75" customHeight="1" x14ac:dyDescent="0.25">
      <c r="A401" s="160"/>
      <c r="B401" s="159"/>
      <c r="C401" s="159"/>
      <c r="D401" s="159"/>
      <c r="E401" s="161"/>
      <c r="F401" s="162"/>
      <c r="G401" s="312"/>
      <c r="H401" s="313"/>
      <c r="I401" s="163"/>
    </row>
    <row r="402" spans="1:9" ht="12.75" customHeight="1" x14ac:dyDescent="0.25">
      <c r="A402" s="160"/>
      <c r="B402" s="159"/>
      <c r="C402" s="159"/>
      <c r="D402" s="159"/>
      <c r="E402" s="161"/>
      <c r="F402" s="162"/>
      <c r="G402" s="312"/>
      <c r="H402" s="313"/>
      <c r="I402" s="163"/>
    </row>
    <row r="403" spans="1:9" ht="12.75" customHeight="1" x14ac:dyDescent="0.25">
      <c r="A403" s="160"/>
      <c r="B403" s="159"/>
      <c r="C403" s="159"/>
      <c r="D403" s="159"/>
      <c r="E403" s="161"/>
      <c r="F403" s="162"/>
      <c r="G403" s="312"/>
      <c r="H403" s="313"/>
      <c r="I403" s="163"/>
    </row>
    <row r="404" spans="1:9" ht="12.75" customHeight="1" x14ac:dyDescent="0.25">
      <c r="A404" s="160"/>
      <c r="B404" s="159"/>
      <c r="C404" s="159"/>
      <c r="D404" s="159"/>
      <c r="E404" s="161"/>
      <c r="F404" s="162"/>
      <c r="G404" s="312"/>
      <c r="H404" s="313"/>
      <c r="I404" s="163"/>
    </row>
    <row r="405" spans="1:9" ht="12.75" customHeight="1" x14ac:dyDescent="0.25">
      <c r="A405" s="160"/>
      <c r="B405" s="159"/>
      <c r="C405" s="159"/>
      <c r="D405" s="159"/>
      <c r="E405" s="161"/>
      <c r="F405" s="162"/>
      <c r="G405" s="312"/>
      <c r="H405" s="313"/>
      <c r="I405" s="163"/>
    </row>
    <row r="406" spans="1:9" ht="12.75" customHeight="1" x14ac:dyDescent="0.25">
      <c r="A406" s="160"/>
      <c r="B406" s="159"/>
      <c r="C406" s="159"/>
      <c r="D406" s="159"/>
      <c r="E406" s="161"/>
      <c r="F406" s="162"/>
      <c r="G406" s="312"/>
      <c r="H406" s="313"/>
      <c r="I406" s="163"/>
    </row>
    <row r="407" spans="1:9" ht="12.75" customHeight="1" x14ac:dyDescent="0.25">
      <c r="A407" s="160"/>
      <c r="B407" s="159"/>
      <c r="C407" s="159"/>
      <c r="D407" s="159"/>
      <c r="E407" s="161"/>
      <c r="F407" s="162"/>
      <c r="G407" s="312"/>
      <c r="H407" s="313"/>
      <c r="I407" s="163"/>
    </row>
    <row r="408" spans="1:9" ht="12.75" customHeight="1" x14ac:dyDescent="0.25">
      <c r="A408" s="160"/>
      <c r="B408" s="159"/>
      <c r="C408" s="159"/>
      <c r="D408" s="159"/>
      <c r="E408" s="161"/>
      <c r="F408" s="162"/>
      <c r="G408" s="312"/>
      <c r="H408" s="313"/>
      <c r="I408" s="163"/>
    </row>
    <row r="409" spans="1:9" ht="12.75" customHeight="1" x14ac:dyDescent="0.25">
      <c r="A409" s="160"/>
      <c r="B409" s="159"/>
      <c r="C409" s="159"/>
      <c r="D409" s="159"/>
      <c r="E409" s="161"/>
      <c r="F409" s="162"/>
      <c r="G409" s="312"/>
      <c r="H409" s="313"/>
      <c r="I409" s="163"/>
    </row>
    <row r="410" spans="1:9" ht="12.75" customHeight="1" x14ac:dyDescent="0.25">
      <c r="A410" s="160"/>
      <c r="B410" s="159"/>
      <c r="C410" s="159"/>
      <c r="D410" s="159"/>
      <c r="E410" s="161"/>
      <c r="F410" s="162"/>
      <c r="G410" s="312"/>
      <c r="H410" s="313"/>
      <c r="I410" s="163"/>
    </row>
    <row r="411" spans="1:9" ht="12.75" customHeight="1" x14ac:dyDescent="0.25">
      <c r="A411" s="160"/>
      <c r="B411" s="159"/>
      <c r="C411" s="159"/>
      <c r="D411" s="159"/>
      <c r="E411" s="161"/>
      <c r="F411" s="162"/>
      <c r="G411" s="312"/>
      <c r="H411" s="313"/>
      <c r="I411" s="163"/>
    </row>
    <row r="412" spans="1:9" ht="12.75" customHeight="1" x14ac:dyDescent="0.25">
      <c r="A412" s="160"/>
      <c r="B412" s="159"/>
      <c r="C412" s="159"/>
      <c r="D412" s="159"/>
      <c r="E412" s="161"/>
      <c r="F412" s="162"/>
      <c r="G412" s="312"/>
      <c r="H412" s="313"/>
      <c r="I412" s="163"/>
    </row>
    <row r="413" spans="1:9" ht="12.75" customHeight="1" x14ac:dyDescent="0.25">
      <c r="A413" s="160"/>
      <c r="B413" s="159"/>
      <c r="C413" s="159"/>
      <c r="D413" s="159"/>
      <c r="E413" s="161"/>
      <c r="F413" s="162"/>
      <c r="G413" s="312"/>
      <c r="H413" s="313"/>
      <c r="I413" s="163"/>
    </row>
    <row r="414" spans="1:9" ht="12.75" customHeight="1" x14ac:dyDescent="0.25">
      <c r="A414" s="160"/>
      <c r="B414" s="159"/>
      <c r="C414" s="159"/>
      <c r="D414" s="159"/>
      <c r="E414" s="161"/>
      <c r="F414" s="162"/>
      <c r="G414" s="312"/>
      <c r="H414" s="313"/>
      <c r="I414" s="163"/>
    </row>
    <row r="415" spans="1:9" ht="12.75" customHeight="1" x14ac:dyDescent="0.25">
      <c r="A415" s="160"/>
      <c r="B415" s="159"/>
      <c r="C415" s="159"/>
      <c r="D415" s="159"/>
      <c r="E415" s="161"/>
      <c r="F415" s="162"/>
      <c r="G415" s="312"/>
      <c r="H415" s="313"/>
      <c r="I415" s="163"/>
    </row>
    <row r="416" spans="1:9" ht="12.75" customHeight="1" x14ac:dyDescent="0.25">
      <c r="A416" s="160"/>
      <c r="B416" s="159"/>
      <c r="C416" s="159"/>
      <c r="D416" s="159"/>
      <c r="E416" s="161"/>
      <c r="F416" s="162"/>
      <c r="G416" s="312"/>
      <c r="H416" s="313"/>
      <c r="I416" s="163"/>
    </row>
    <row r="417" spans="1:9" ht="12.75" customHeight="1" x14ac:dyDescent="0.25">
      <c r="A417" s="160"/>
      <c r="B417" s="159"/>
      <c r="C417" s="159"/>
      <c r="D417" s="159"/>
      <c r="E417" s="161"/>
      <c r="F417" s="162"/>
      <c r="G417" s="312"/>
      <c r="H417" s="313"/>
      <c r="I417" s="163"/>
    </row>
    <row r="418" spans="1:9" ht="12.75" customHeight="1" x14ac:dyDescent="0.25">
      <c r="A418" s="160"/>
      <c r="B418" s="159"/>
      <c r="C418" s="159"/>
      <c r="D418" s="159"/>
      <c r="E418" s="161"/>
      <c r="F418" s="162"/>
      <c r="G418" s="312"/>
      <c r="H418" s="313"/>
      <c r="I418" s="163"/>
    </row>
    <row r="419" spans="1:9" ht="12.75" customHeight="1" x14ac:dyDescent="0.25">
      <c r="A419" s="160"/>
      <c r="B419" s="159"/>
      <c r="C419" s="159"/>
      <c r="D419" s="159"/>
      <c r="E419" s="161"/>
      <c r="F419" s="162"/>
      <c r="G419" s="312"/>
      <c r="H419" s="313"/>
      <c r="I419" s="163"/>
    </row>
    <row r="420" spans="1:9" ht="12.75" customHeight="1" x14ac:dyDescent="0.25">
      <c r="A420" s="160"/>
      <c r="B420" s="159"/>
      <c r="C420" s="159"/>
      <c r="D420" s="159"/>
      <c r="E420" s="161"/>
      <c r="F420" s="162"/>
      <c r="G420" s="312"/>
      <c r="H420" s="313"/>
      <c r="I420" s="163"/>
    </row>
    <row r="421" spans="1:9" ht="12.75" customHeight="1" x14ac:dyDescent="0.25">
      <c r="A421" s="160"/>
      <c r="B421" s="159"/>
      <c r="C421" s="159"/>
      <c r="D421" s="159"/>
      <c r="E421" s="161"/>
      <c r="F421" s="162"/>
      <c r="G421" s="312"/>
      <c r="H421" s="313"/>
      <c r="I421" s="163"/>
    </row>
    <row r="422" spans="1:9" ht="12.75" customHeight="1" x14ac:dyDescent="0.25">
      <c r="A422" s="160"/>
      <c r="B422" s="159"/>
      <c r="C422" s="159"/>
      <c r="D422" s="159"/>
      <c r="E422" s="161"/>
      <c r="F422" s="162"/>
      <c r="G422" s="312"/>
      <c r="H422" s="313"/>
      <c r="I422" s="163"/>
    </row>
    <row r="423" spans="1:9" ht="12.75" customHeight="1" x14ac:dyDescent="0.25">
      <c r="A423" s="160"/>
      <c r="B423" s="159"/>
      <c r="C423" s="159"/>
      <c r="D423" s="159"/>
      <c r="E423" s="161"/>
      <c r="F423" s="162"/>
      <c r="G423" s="312"/>
      <c r="H423" s="313"/>
      <c r="I423" s="163"/>
    </row>
    <row r="424" spans="1:9" ht="12.75" customHeight="1" x14ac:dyDescent="0.25">
      <c r="A424" s="160"/>
      <c r="B424" s="159"/>
      <c r="C424" s="159"/>
      <c r="D424" s="159"/>
      <c r="E424" s="161"/>
      <c r="F424" s="162"/>
      <c r="G424" s="312"/>
      <c r="H424" s="313"/>
      <c r="I424" s="163"/>
    </row>
    <row r="425" spans="1:9" ht="12.75" customHeight="1" x14ac:dyDescent="0.25">
      <c r="A425" s="160"/>
      <c r="B425" s="159"/>
      <c r="C425" s="159"/>
      <c r="D425" s="159"/>
      <c r="E425" s="161"/>
      <c r="F425" s="162"/>
      <c r="G425" s="312"/>
      <c r="H425" s="313"/>
      <c r="I425" s="163"/>
    </row>
    <row r="426" spans="1:9" ht="12.75" customHeight="1" x14ac:dyDescent="0.25">
      <c r="A426" s="160"/>
      <c r="B426" s="159"/>
      <c r="C426" s="159"/>
      <c r="D426" s="159"/>
      <c r="E426" s="161"/>
      <c r="F426" s="162"/>
      <c r="G426" s="312"/>
      <c r="H426" s="313"/>
      <c r="I426" s="163"/>
    </row>
    <row r="427" spans="1:9" ht="12.75" customHeight="1" x14ac:dyDescent="0.25">
      <c r="A427" s="160"/>
      <c r="B427" s="159"/>
      <c r="C427" s="159"/>
      <c r="D427" s="159"/>
      <c r="E427" s="161"/>
      <c r="F427" s="162"/>
      <c r="G427" s="312"/>
      <c r="H427" s="313"/>
      <c r="I427" s="163"/>
    </row>
    <row r="428" spans="1:9" ht="12.75" customHeight="1" x14ac:dyDescent="0.25">
      <c r="A428" s="160"/>
      <c r="B428" s="159"/>
      <c r="C428" s="159"/>
      <c r="D428" s="159"/>
      <c r="E428" s="161"/>
      <c r="F428" s="162"/>
      <c r="G428" s="312"/>
      <c r="H428" s="313"/>
      <c r="I428" s="163"/>
    </row>
    <row r="429" spans="1:9" ht="12.75" customHeight="1" x14ac:dyDescent="0.25">
      <c r="A429" s="160"/>
      <c r="B429" s="159"/>
      <c r="C429" s="159"/>
      <c r="D429" s="159"/>
      <c r="E429" s="161"/>
      <c r="F429" s="162"/>
      <c r="G429" s="312"/>
      <c r="H429" s="313"/>
      <c r="I429" s="163"/>
    </row>
    <row r="430" spans="1:9" ht="12.75" customHeight="1" x14ac:dyDescent="0.25">
      <c r="A430" s="160"/>
      <c r="B430" s="159"/>
      <c r="C430" s="159"/>
      <c r="D430" s="159"/>
      <c r="E430" s="161"/>
      <c r="F430" s="162"/>
      <c r="G430" s="312"/>
      <c r="H430" s="313"/>
      <c r="I430" s="163"/>
    </row>
    <row r="431" spans="1:9" ht="12.75" customHeight="1" x14ac:dyDescent="0.25">
      <c r="A431" s="160"/>
      <c r="B431" s="159"/>
      <c r="C431" s="159"/>
      <c r="D431" s="159"/>
      <c r="E431" s="161"/>
      <c r="F431" s="162"/>
      <c r="G431" s="312"/>
      <c r="H431" s="313"/>
      <c r="I431" s="163"/>
    </row>
    <row r="432" spans="1:9" ht="12.75" customHeight="1" x14ac:dyDescent="0.25">
      <c r="A432" s="160"/>
      <c r="B432" s="159"/>
      <c r="C432" s="159"/>
      <c r="D432" s="159"/>
      <c r="E432" s="161"/>
      <c r="F432" s="162"/>
      <c r="G432" s="312"/>
      <c r="H432" s="313"/>
      <c r="I432" s="163"/>
    </row>
    <row r="433" spans="1:9" ht="12.75" customHeight="1" x14ac:dyDescent="0.25">
      <c r="A433" s="160"/>
      <c r="B433" s="159"/>
      <c r="C433" s="159"/>
      <c r="D433" s="159"/>
      <c r="E433" s="161"/>
      <c r="F433" s="162"/>
      <c r="G433" s="312"/>
      <c r="H433" s="313"/>
      <c r="I433" s="163"/>
    </row>
    <row r="434" spans="1:9" ht="12.75" customHeight="1" x14ac:dyDescent="0.25">
      <c r="A434" s="160"/>
      <c r="B434" s="159"/>
      <c r="C434" s="159"/>
      <c r="D434" s="159"/>
      <c r="E434" s="161"/>
      <c r="F434" s="162"/>
      <c r="G434" s="312"/>
      <c r="H434" s="313"/>
      <c r="I434" s="163"/>
    </row>
    <row r="435" spans="1:9" ht="12.75" customHeight="1" x14ac:dyDescent="0.25">
      <c r="A435" s="160"/>
      <c r="B435" s="159"/>
      <c r="C435" s="159"/>
      <c r="D435" s="159"/>
      <c r="E435" s="161"/>
      <c r="F435" s="162"/>
      <c r="G435" s="312"/>
      <c r="H435" s="313"/>
      <c r="I435" s="163"/>
    </row>
    <row r="436" spans="1:9" ht="12.75" customHeight="1" x14ac:dyDescent="0.25">
      <c r="A436" s="160"/>
      <c r="B436" s="159"/>
      <c r="C436" s="159"/>
      <c r="D436" s="159"/>
      <c r="E436" s="161"/>
      <c r="F436" s="162"/>
      <c r="G436" s="312"/>
      <c r="H436" s="313"/>
      <c r="I436" s="163"/>
    </row>
    <row r="437" spans="1:9" ht="12.75" customHeight="1" x14ac:dyDescent="0.25">
      <c r="A437" s="160"/>
      <c r="B437" s="159"/>
      <c r="C437" s="159"/>
      <c r="D437" s="159"/>
      <c r="E437" s="161"/>
      <c r="F437" s="162"/>
      <c r="G437" s="312"/>
      <c r="H437" s="313"/>
      <c r="I437" s="163"/>
    </row>
    <row r="438" spans="1:9" ht="12.75" customHeight="1" x14ac:dyDescent="0.25">
      <c r="A438" s="160"/>
      <c r="B438" s="159"/>
      <c r="C438" s="159"/>
      <c r="D438" s="159"/>
      <c r="E438" s="161"/>
      <c r="F438" s="162"/>
      <c r="G438" s="312"/>
      <c r="H438" s="313"/>
      <c r="I438" s="163"/>
    </row>
    <row r="439" spans="1:9" ht="12.75" customHeight="1" x14ac:dyDescent="0.25">
      <c r="A439" s="160"/>
      <c r="B439" s="159"/>
      <c r="C439" s="159"/>
      <c r="D439" s="159"/>
      <c r="E439" s="161"/>
      <c r="F439" s="162"/>
      <c r="G439" s="312"/>
      <c r="H439" s="313"/>
      <c r="I439" s="163"/>
    </row>
    <row r="440" spans="1:9" ht="12.75" customHeight="1" x14ac:dyDescent="0.25">
      <c r="A440" s="160"/>
      <c r="B440" s="159"/>
      <c r="C440" s="159"/>
      <c r="D440" s="159"/>
      <c r="E440" s="161"/>
      <c r="F440" s="162"/>
      <c r="G440" s="312"/>
      <c r="H440" s="313"/>
      <c r="I440" s="163"/>
    </row>
    <row r="441" spans="1:9" ht="12.75" customHeight="1" x14ac:dyDescent="0.25">
      <c r="A441" s="160"/>
      <c r="B441" s="159"/>
      <c r="C441" s="159"/>
      <c r="D441" s="159"/>
      <c r="E441" s="161"/>
      <c r="F441" s="162"/>
      <c r="G441" s="312"/>
      <c r="H441" s="313"/>
      <c r="I441" s="163"/>
    </row>
    <row r="442" spans="1:9" ht="12.75" customHeight="1" x14ac:dyDescent="0.25">
      <c r="A442" s="160"/>
      <c r="B442" s="159"/>
      <c r="C442" s="159"/>
      <c r="D442" s="159"/>
      <c r="E442" s="161"/>
      <c r="F442" s="162"/>
      <c r="G442" s="312"/>
      <c r="H442" s="313"/>
      <c r="I442" s="163"/>
    </row>
    <row r="443" spans="1:9" ht="12.75" customHeight="1" x14ac:dyDescent="0.25">
      <c r="A443" s="160"/>
      <c r="B443" s="159"/>
      <c r="C443" s="159"/>
      <c r="D443" s="159"/>
      <c r="E443" s="161"/>
      <c r="F443" s="162"/>
      <c r="G443" s="312"/>
      <c r="H443" s="313"/>
      <c r="I443" s="163"/>
    </row>
    <row r="444" spans="1:9" ht="12.75" customHeight="1" x14ac:dyDescent="0.25">
      <c r="A444" s="160"/>
      <c r="B444" s="159"/>
      <c r="C444" s="159"/>
      <c r="D444" s="159"/>
      <c r="E444" s="161"/>
      <c r="F444" s="162"/>
      <c r="G444" s="312"/>
      <c r="H444" s="313"/>
      <c r="I444" s="163"/>
    </row>
    <row r="445" spans="1:9" ht="12.75" customHeight="1" x14ac:dyDescent="0.25">
      <c r="A445" s="160"/>
      <c r="B445" s="159"/>
      <c r="C445" s="159"/>
      <c r="D445" s="159"/>
      <c r="E445" s="161"/>
      <c r="F445" s="162"/>
      <c r="G445" s="312"/>
      <c r="H445" s="313"/>
      <c r="I445" s="163"/>
    </row>
    <row r="446" spans="1:9" ht="12.75" customHeight="1" x14ac:dyDescent="0.25">
      <c r="A446" s="160"/>
      <c r="B446" s="159"/>
      <c r="C446" s="159"/>
      <c r="D446" s="159"/>
      <c r="E446" s="161"/>
      <c r="F446" s="162"/>
      <c r="G446" s="312"/>
      <c r="H446" s="313"/>
      <c r="I446" s="163"/>
    </row>
    <row r="447" spans="1:9" ht="12.75" customHeight="1" x14ac:dyDescent="0.25">
      <c r="A447" s="160"/>
      <c r="B447" s="159"/>
      <c r="C447" s="159"/>
      <c r="D447" s="159"/>
      <c r="E447" s="161"/>
      <c r="F447" s="162"/>
      <c r="G447" s="312"/>
      <c r="H447" s="313"/>
      <c r="I447" s="163"/>
    </row>
    <row r="448" spans="1:9" ht="12.75" customHeight="1" x14ac:dyDescent="0.25">
      <c r="A448" s="160"/>
      <c r="B448" s="159"/>
      <c r="C448" s="159"/>
      <c r="D448" s="159"/>
      <c r="E448" s="161"/>
      <c r="F448" s="162"/>
      <c r="G448" s="312"/>
      <c r="H448" s="313"/>
      <c r="I448" s="163"/>
    </row>
    <row r="449" spans="1:9" ht="12.75" customHeight="1" x14ac:dyDescent="0.25">
      <c r="A449" s="160"/>
      <c r="B449" s="159"/>
      <c r="C449" s="159"/>
      <c r="D449" s="159"/>
      <c r="E449" s="161"/>
      <c r="F449" s="162"/>
      <c r="G449" s="312"/>
      <c r="H449" s="313"/>
      <c r="I449" s="163"/>
    </row>
    <row r="450" spans="1:9" ht="12.75" customHeight="1" x14ac:dyDescent="0.25">
      <c r="A450" s="160"/>
      <c r="B450" s="159"/>
      <c r="C450" s="159"/>
      <c r="D450" s="159"/>
      <c r="E450" s="161"/>
      <c r="F450" s="162"/>
      <c r="G450" s="312"/>
      <c r="H450" s="313"/>
      <c r="I450" s="163"/>
    </row>
    <row r="451" spans="1:9" ht="12.75" customHeight="1" x14ac:dyDescent="0.25">
      <c r="A451" s="160"/>
      <c r="B451" s="159"/>
      <c r="C451" s="159"/>
      <c r="D451" s="159"/>
      <c r="E451" s="161"/>
      <c r="F451" s="162"/>
      <c r="G451" s="312"/>
      <c r="H451" s="313"/>
      <c r="I451" s="163"/>
    </row>
    <row r="452" spans="1:9" ht="12.75" customHeight="1" x14ac:dyDescent="0.25">
      <c r="A452" s="160"/>
      <c r="B452" s="159"/>
      <c r="C452" s="159"/>
      <c r="D452" s="159"/>
      <c r="E452" s="161"/>
      <c r="F452" s="162"/>
      <c r="G452" s="312"/>
      <c r="H452" s="313"/>
      <c r="I452" s="163"/>
    </row>
    <row r="453" spans="1:9" ht="12.75" customHeight="1" x14ac:dyDescent="0.25">
      <c r="A453" s="160"/>
      <c r="B453" s="159"/>
      <c r="C453" s="159"/>
      <c r="D453" s="159"/>
      <c r="E453" s="161"/>
      <c r="F453" s="162"/>
      <c r="G453" s="312"/>
      <c r="H453" s="313"/>
      <c r="I453" s="163"/>
    </row>
    <row r="454" spans="1:9" ht="12.75" customHeight="1" x14ac:dyDescent="0.25">
      <c r="A454" s="160"/>
      <c r="B454" s="159"/>
      <c r="C454" s="159"/>
      <c r="D454" s="159"/>
      <c r="E454" s="161"/>
      <c r="F454" s="162"/>
      <c r="G454" s="312"/>
      <c r="H454" s="313"/>
      <c r="I454" s="163"/>
    </row>
    <row r="455" spans="1:9" ht="12.75" customHeight="1" x14ac:dyDescent="0.25">
      <c r="A455" s="160"/>
      <c r="B455" s="159"/>
      <c r="C455" s="159"/>
      <c r="D455" s="159"/>
      <c r="E455" s="161"/>
      <c r="F455" s="162"/>
      <c r="G455" s="312"/>
      <c r="H455" s="313"/>
      <c r="I455" s="163"/>
    </row>
    <row r="456" spans="1:9" ht="12.75" customHeight="1" x14ac:dyDescent="0.25">
      <c r="A456" s="160"/>
      <c r="B456" s="159"/>
      <c r="C456" s="159"/>
      <c r="D456" s="159"/>
      <c r="E456" s="161"/>
      <c r="F456" s="162"/>
      <c r="G456" s="312"/>
      <c r="H456" s="313"/>
      <c r="I456" s="163"/>
    </row>
    <row r="457" spans="1:9" ht="12.75" customHeight="1" x14ac:dyDescent="0.25">
      <c r="A457" s="160"/>
      <c r="B457" s="159"/>
      <c r="C457" s="159"/>
      <c r="D457" s="159"/>
      <c r="E457" s="161"/>
      <c r="F457" s="162"/>
      <c r="G457" s="312"/>
      <c r="H457" s="313"/>
      <c r="I457" s="163"/>
    </row>
    <row r="458" spans="1:9" ht="12.75" customHeight="1" x14ac:dyDescent="0.25">
      <c r="A458" s="160"/>
      <c r="B458" s="159"/>
      <c r="C458" s="159"/>
      <c r="D458" s="159"/>
      <c r="E458" s="161"/>
      <c r="F458" s="162"/>
      <c r="G458" s="312"/>
      <c r="H458" s="313"/>
      <c r="I458" s="163"/>
    </row>
    <row r="459" spans="1:9" ht="12.75" customHeight="1" x14ac:dyDescent="0.25">
      <c r="A459" s="160"/>
      <c r="B459" s="159"/>
      <c r="C459" s="159"/>
      <c r="D459" s="159"/>
      <c r="E459" s="161"/>
      <c r="F459" s="162"/>
      <c r="G459" s="312"/>
      <c r="H459" s="313"/>
      <c r="I459" s="163"/>
    </row>
    <row r="460" spans="1:9" ht="12.75" customHeight="1" x14ac:dyDescent="0.25">
      <c r="A460" s="160"/>
      <c r="B460" s="159"/>
      <c r="C460" s="159"/>
      <c r="D460" s="159"/>
      <c r="E460" s="161"/>
      <c r="F460" s="162"/>
      <c r="G460" s="312"/>
      <c r="H460" s="313"/>
      <c r="I460" s="163"/>
    </row>
    <row r="461" spans="1:9" ht="12.75" customHeight="1" x14ac:dyDescent="0.25">
      <c r="A461" s="160"/>
      <c r="B461" s="159"/>
      <c r="C461" s="159"/>
      <c r="D461" s="159"/>
      <c r="E461" s="161"/>
      <c r="F461" s="162"/>
      <c r="G461" s="312"/>
      <c r="H461" s="313"/>
      <c r="I461" s="163"/>
    </row>
    <row r="462" spans="1:9" ht="12.75" customHeight="1" x14ac:dyDescent="0.25">
      <c r="A462" s="160"/>
      <c r="B462" s="159"/>
      <c r="C462" s="159"/>
      <c r="D462" s="159"/>
      <c r="E462" s="161"/>
      <c r="F462" s="162"/>
      <c r="G462" s="312"/>
      <c r="H462" s="313"/>
      <c r="I462" s="163"/>
    </row>
    <row r="463" spans="1:9" ht="12.75" customHeight="1" x14ac:dyDescent="0.25">
      <c r="A463" s="160"/>
      <c r="B463" s="159"/>
      <c r="C463" s="159"/>
      <c r="D463" s="159"/>
      <c r="E463" s="161"/>
      <c r="F463" s="162"/>
      <c r="G463" s="312"/>
      <c r="H463" s="313"/>
      <c r="I463" s="163"/>
    </row>
    <row r="464" spans="1:9" ht="12.75" customHeight="1" x14ac:dyDescent="0.25">
      <c r="A464" s="160"/>
      <c r="B464" s="159"/>
      <c r="C464" s="159"/>
      <c r="D464" s="159"/>
      <c r="E464" s="161"/>
      <c r="F464" s="162"/>
      <c r="G464" s="312"/>
      <c r="H464" s="313"/>
      <c r="I464" s="163"/>
    </row>
    <row r="465" spans="1:9" ht="12.75" customHeight="1" x14ac:dyDescent="0.25">
      <c r="A465" s="160"/>
      <c r="B465" s="159"/>
      <c r="C465" s="159"/>
      <c r="D465" s="159"/>
      <c r="E465" s="161"/>
      <c r="F465" s="162"/>
      <c r="G465" s="312"/>
      <c r="H465" s="313"/>
      <c r="I465" s="163"/>
    </row>
    <row r="466" spans="1:9" ht="12.75" customHeight="1" x14ac:dyDescent="0.25">
      <c r="A466" s="160"/>
      <c r="B466" s="159"/>
      <c r="C466" s="159"/>
      <c r="D466" s="159"/>
      <c r="E466" s="161"/>
      <c r="F466" s="162"/>
      <c r="G466" s="312"/>
      <c r="H466" s="313"/>
      <c r="I466" s="163"/>
    </row>
    <row r="467" spans="1:9" ht="12.75" customHeight="1" x14ac:dyDescent="0.25">
      <c r="A467" s="160"/>
      <c r="B467" s="159"/>
      <c r="C467" s="159"/>
      <c r="D467" s="159"/>
      <c r="E467" s="161"/>
      <c r="F467" s="162"/>
      <c r="G467" s="312"/>
      <c r="H467" s="313"/>
      <c r="I467" s="163"/>
    </row>
    <row r="468" spans="1:9" ht="12.75" customHeight="1" x14ac:dyDescent="0.25">
      <c r="A468" s="160"/>
      <c r="B468" s="159"/>
      <c r="C468" s="159"/>
      <c r="D468" s="159"/>
      <c r="E468" s="161"/>
      <c r="F468" s="162"/>
      <c r="G468" s="312"/>
      <c r="H468" s="313"/>
      <c r="I468" s="163"/>
    </row>
    <row r="469" spans="1:9" ht="12.75" customHeight="1" x14ac:dyDescent="0.25">
      <c r="A469" s="160"/>
      <c r="B469" s="159"/>
      <c r="C469" s="159"/>
      <c r="D469" s="159"/>
      <c r="E469" s="161"/>
      <c r="F469" s="162"/>
      <c r="G469" s="312"/>
      <c r="H469" s="313"/>
      <c r="I469" s="163"/>
    </row>
    <row r="470" spans="1:9" ht="12.75" customHeight="1" x14ac:dyDescent="0.25">
      <c r="A470" s="160"/>
      <c r="B470" s="159"/>
      <c r="C470" s="159"/>
      <c r="D470" s="159"/>
      <c r="E470" s="161"/>
      <c r="F470" s="162"/>
      <c r="G470" s="312"/>
      <c r="H470" s="313"/>
      <c r="I470" s="163"/>
    </row>
    <row r="471" spans="1:9" ht="12.75" customHeight="1" x14ac:dyDescent="0.25">
      <c r="A471" s="160"/>
      <c r="B471" s="159"/>
      <c r="C471" s="159"/>
      <c r="D471" s="159"/>
      <c r="E471" s="161"/>
      <c r="F471" s="162"/>
      <c r="G471" s="312"/>
      <c r="H471" s="313"/>
      <c r="I471" s="163"/>
    </row>
    <row r="472" spans="1:9" ht="12.75" customHeight="1" x14ac:dyDescent="0.25">
      <c r="A472" s="160"/>
      <c r="B472" s="159"/>
      <c r="C472" s="159"/>
      <c r="D472" s="159"/>
      <c r="E472" s="161"/>
      <c r="F472" s="162"/>
      <c r="G472" s="312"/>
      <c r="H472" s="313"/>
      <c r="I472" s="163"/>
    </row>
    <row r="473" spans="1:9" ht="12.75" customHeight="1" x14ac:dyDescent="0.25">
      <c r="A473" s="160"/>
      <c r="B473" s="159"/>
      <c r="C473" s="159"/>
      <c r="D473" s="159"/>
      <c r="E473" s="161"/>
      <c r="F473" s="162"/>
      <c r="G473" s="312"/>
      <c r="H473" s="313"/>
      <c r="I473" s="163"/>
    </row>
    <row r="474" spans="1:9" ht="12.75" customHeight="1" x14ac:dyDescent="0.25">
      <c r="A474" s="160"/>
      <c r="B474" s="159"/>
      <c r="C474" s="159"/>
      <c r="D474" s="159"/>
      <c r="E474" s="161"/>
      <c r="F474" s="162"/>
      <c r="G474" s="312"/>
      <c r="H474" s="313"/>
      <c r="I474" s="163"/>
    </row>
    <row r="475" spans="1:9" ht="12.75" customHeight="1" x14ac:dyDescent="0.25">
      <c r="A475" s="160"/>
      <c r="B475" s="159"/>
      <c r="C475" s="159"/>
      <c r="D475" s="159"/>
      <c r="E475" s="161"/>
      <c r="F475" s="162"/>
      <c r="G475" s="312"/>
      <c r="H475" s="313"/>
      <c r="I475" s="163"/>
    </row>
    <row r="476" spans="1:9" ht="12.75" customHeight="1" x14ac:dyDescent="0.25">
      <c r="A476" s="160"/>
      <c r="B476" s="159"/>
      <c r="C476" s="159"/>
      <c r="D476" s="159"/>
      <c r="E476" s="161"/>
      <c r="F476" s="162"/>
      <c r="G476" s="312"/>
      <c r="H476" s="313"/>
      <c r="I476" s="163"/>
    </row>
    <row r="477" spans="1:9" ht="12.75" customHeight="1" x14ac:dyDescent="0.25">
      <c r="A477" s="160"/>
      <c r="B477" s="159"/>
      <c r="C477" s="159"/>
      <c r="D477" s="159"/>
      <c r="E477" s="161"/>
      <c r="F477" s="162"/>
      <c r="G477" s="312"/>
      <c r="H477" s="313"/>
      <c r="I477" s="163"/>
    </row>
    <row r="478" spans="1:9" ht="12.75" customHeight="1" x14ac:dyDescent="0.25">
      <c r="A478" s="160"/>
      <c r="B478" s="159"/>
      <c r="C478" s="159"/>
      <c r="D478" s="159"/>
      <c r="E478" s="161"/>
      <c r="F478" s="162"/>
      <c r="G478" s="312"/>
      <c r="H478" s="313"/>
      <c r="I478" s="163"/>
    </row>
    <row r="479" spans="1:9" ht="12.75" customHeight="1" x14ac:dyDescent="0.25">
      <c r="A479" s="160"/>
      <c r="B479" s="159"/>
      <c r="C479" s="159"/>
      <c r="D479" s="159"/>
      <c r="E479" s="161"/>
      <c r="F479" s="162"/>
      <c r="G479" s="312"/>
      <c r="H479" s="313"/>
      <c r="I479" s="163"/>
    </row>
    <row r="480" spans="1:9" ht="12.75" customHeight="1" x14ac:dyDescent="0.25">
      <c r="A480" s="160"/>
      <c r="B480" s="159"/>
      <c r="C480" s="159"/>
      <c r="D480" s="159"/>
      <c r="E480" s="161"/>
      <c r="F480" s="162"/>
      <c r="G480" s="312"/>
      <c r="H480" s="313"/>
      <c r="I480" s="163"/>
    </row>
    <row r="481" spans="1:9" ht="12.75" customHeight="1" x14ac:dyDescent="0.25">
      <c r="A481" s="160"/>
      <c r="B481" s="159"/>
      <c r="C481" s="159"/>
      <c r="D481" s="159"/>
      <c r="E481" s="161"/>
      <c r="F481" s="162"/>
      <c r="G481" s="312"/>
      <c r="H481" s="313"/>
      <c r="I481" s="163"/>
    </row>
    <row r="482" spans="1:9" ht="12.75" customHeight="1" x14ac:dyDescent="0.25">
      <c r="A482" s="160"/>
      <c r="B482" s="159"/>
      <c r="C482" s="159"/>
      <c r="D482" s="159"/>
      <c r="E482" s="161"/>
      <c r="F482" s="162"/>
      <c r="G482" s="312"/>
      <c r="H482" s="313"/>
      <c r="I482" s="163"/>
    </row>
    <row r="483" spans="1:9" ht="12.75" customHeight="1" x14ac:dyDescent="0.25">
      <c r="A483" s="160"/>
      <c r="B483" s="159"/>
      <c r="C483" s="159"/>
      <c r="D483" s="159"/>
      <c r="E483" s="161"/>
      <c r="F483" s="162"/>
      <c r="G483" s="312"/>
      <c r="H483" s="313"/>
      <c r="I483" s="163"/>
    </row>
    <row r="484" spans="1:9" ht="12.75" customHeight="1" x14ac:dyDescent="0.25">
      <c r="A484" s="160"/>
      <c r="B484" s="159"/>
      <c r="C484" s="159"/>
      <c r="D484" s="159"/>
      <c r="E484" s="161"/>
      <c r="F484" s="162"/>
      <c r="G484" s="312"/>
      <c r="H484" s="313"/>
      <c r="I484" s="163"/>
    </row>
    <row r="485" spans="1:9" ht="12.75" customHeight="1" x14ac:dyDescent="0.25">
      <c r="A485" s="160"/>
      <c r="B485" s="159"/>
      <c r="C485" s="159"/>
      <c r="D485" s="159"/>
      <c r="E485" s="161"/>
      <c r="F485" s="162"/>
      <c r="G485" s="312"/>
      <c r="H485" s="313"/>
      <c r="I485" s="163"/>
    </row>
    <row r="486" spans="1:9" ht="12.75" customHeight="1" x14ac:dyDescent="0.25">
      <c r="A486" s="160"/>
      <c r="B486" s="159"/>
      <c r="C486" s="159"/>
      <c r="D486" s="159"/>
      <c r="E486" s="161"/>
      <c r="F486" s="162"/>
      <c r="G486" s="312"/>
      <c r="H486" s="313"/>
      <c r="I486" s="163"/>
    </row>
    <row r="487" spans="1:9" ht="12.75" customHeight="1" x14ac:dyDescent="0.25">
      <c r="A487" s="160"/>
      <c r="B487" s="159"/>
      <c r="C487" s="159"/>
      <c r="D487" s="159"/>
      <c r="E487" s="161"/>
      <c r="F487" s="162"/>
      <c r="G487" s="312"/>
      <c r="H487" s="313"/>
      <c r="I487" s="163"/>
    </row>
    <row r="488" spans="1:9" ht="12.75" customHeight="1" x14ac:dyDescent="0.25">
      <c r="A488" s="160"/>
      <c r="B488" s="159"/>
      <c r="C488" s="159"/>
      <c r="D488" s="159"/>
      <c r="E488" s="161"/>
      <c r="F488" s="162"/>
      <c r="G488" s="312"/>
      <c r="H488" s="313"/>
      <c r="I488" s="163"/>
    </row>
    <row r="489" spans="1:9" ht="12.75" customHeight="1" x14ac:dyDescent="0.25">
      <c r="A489" s="160"/>
      <c r="B489" s="159"/>
      <c r="C489" s="159"/>
      <c r="D489" s="159"/>
      <c r="E489" s="161"/>
      <c r="F489" s="162"/>
      <c r="G489" s="312"/>
      <c r="H489" s="313"/>
      <c r="I489" s="163"/>
    </row>
    <row r="490" spans="1:9" ht="12.75" customHeight="1" x14ac:dyDescent="0.25">
      <c r="A490" s="160"/>
      <c r="B490" s="159"/>
      <c r="C490" s="159"/>
      <c r="D490" s="159"/>
      <c r="E490" s="161"/>
      <c r="F490" s="162"/>
      <c r="G490" s="312"/>
      <c r="H490" s="313"/>
      <c r="I490" s="163"/>
    </row>
    <row r="491" spans="1:9" ht="12.75" customHeight="1" x14ac:dyDescent="0.25">
      <c r="A491" s="160"/>
      <c r="B491" s="159"/>
      <c r="C491" s="159"/>
      <c r="D491" s="159"/>
      <c r="E491" s="161"/>
      <c r="F491" s="162"/>
      <c r="G491" s="312"/>
      <c r="H491" s="313"/>
      <c r="I491" s="163"/>
    </row>
    <row r="492" spans="1:9" ht="12.75" customHeight="1" x14ac:dyDescent="0.25">
      <c r="A492" s="160"/>
      <c r="B492" s="159"/>
      <c r="C492" s="159"/>
      <c r="D492" s="159"/>
      <c r="E492" s="161"/>
      <c r="F492" s="162"/>
      <c r="G492" s="312"/>
      <c r="H492" s="313"/>
      <c r="I492" s="163"/>
    </row>
    <row r="493" spans="1:9" ht="12.75" customHeight="1" x14ac:dyDescent="0.25">
      <c r="A493" s="160"/>
      <c r="B493" s="159"/>
      <c r="C493" s="159"/>
      <c r="D493" s="159"/>
      <c r="E493" s="161"/>
      <c r="F493" s="162"/>
      <c r="G493" s="312"/>
      <c r="H493" s="313"/>
      <c r="I493" s="163"/>
    </row>
    <row r="494" spans="1:9" ht="12.75" customHeight="1" x14ac:dyDescent="0.25">
      <c r="A494" s="160"/>
      <c r="B494" s="159"/>
      <c r="C494" s="159"/>
      <c r="D494" s="159"/>
      <c r="E494" s="161"/>
      <c r="F494" s="162"/>
      <c r="G494" s="312"/>
      <c r="H494" s="313"/>
      <c r="I494" s="163"/>
    </row>
    <row r="495" spans="1:9" ht="12.75" customHeight="1" x14ac:dyDescent="0.25">
      <c r="A495" s="160"/>
      <c r="B495" s="159"/>
      <c r="C495" s="159"/>
      <c r="D495" s="159"/>
      <c r="E495" s="161"/>
      <c r="F495" s="162"/>
      <c r="G495" s="312"/>
      <c r="H495" s="313"/>
      <c r="I495" s="163"/>
    </row>
    <row r="496" spans="1:9" ht="12.75" customHeight="1" x14ac:dyDescent="0.25">
      <c r="A496" s="160"/>
      <c r="B496" s="159"/>
      <c r="C496" s="159"/>
      <c r="D496" s="159"/>
      <c r="E496" s="161"/>
      <c r="F496" s="162"/>
      <c r="G496" s="312"/>
      <c r="H496" s="313"/>
      <c r="I496" s="163"/>
    </row>
    <row r="497" spans="1:9" ht="12.75" customHeight="1" x14ac:dyDescent="0.25">
      <c r="A497" s="160"/>
      <c r="B497" s="159"/>
      <c r="C497" s="159"/>
      <c r="D497" s="159"/>
      <c r="E497" s="161"/>
      <c r="F497" s="162"/>
      <c r="G497" s="312"/>
      <c r="H497" s="313"/>
      <c r="I497" s="163"/>
    </row>
    <row r="498" spans="1:9" ht="12.75" customHeight="1" x14ac:dyDescent="0.25">
      <c r="A498" s="160"/>
      <c r="B498" s="159"/>
      <c r="C498" s="159"/>
      <c r="D498" s="159"/>
      <c r="E498" s="161"/>
      <c r="F498" s="162"/>
      <c r="G498" s="312"/>
      <c r="H498" s="313"/>
      <c r="I498" s="163"/>
    </row>
    <row r="499" spans="1:9" ht="12.75" customHeight="1" x14ac:dyDescent="0.25">
      <c r="A499" s="160"/>
      <c r="B499" s="159"/>
      <c r="C499" s="159"/>
      <c r="D499" s="159"/>
      <c r="E499" s="161"/>
      <c r="F499" s="162"/>
      <c r="G499" s="312"/>
      <c r="H499" s="313"/>
      <c r="I499" s="163"/>
    </row>
    <row r="500" spans="1:9" ht="12.75" customHeight="1" x14ac:dyDescent="0.25">
      <c r="A500" s="160"/>
      <c r="B500" s="159"/>
      <c r="C500" s="159"/>
      <c r="D500" s="159"/>
      <c r="E500" s="161"/>
      <c r="F500" s="162"/>
      <c r="G500" s="312"/>
      <c r="H500" s="313"/>
      <c r="I500" s="163"/>
    </row>
    <row r="501" spans="1:9" ht="12.75" customHeight="1" x14ac:dyDescent="0.25">
      <c r="A501" s="160"/>
      <c r="B501" s="159"/>
      <c r="C501" s="159"/>
      <c r="D501" s="159"/>
      <c r="E501" s="161"/>
      <c r="F501" s="162"/>
      <c r="G501" s="312"/>
      <c r="H501" s="313"/>
      <c r="I501" s="163"/>
    </row>
    <row r="502" spans="1:9" ht="12.75" customHeight="1" x14ac:dyDescent="0.25">
      <c r="A502" s="160"/>
      <c r="B502" s="159"/>
      <c r="C502" s="159"/>
      <c r="D502" s="159"/>
      <c r="E502" s="161"/>
      <c r="F502" s="162"/>
      <c r="G502" s="312"/>
      <c r="H502" s="313"/>
      <c r="I502" s="163"/>
    </row>
    <row r="503" spans="1:9" ht="12.75" customHeight="1" x14ac:dyDescent="0.25">
      <c r="A503" s="160"/>
      <c r="B503" s="159"/>
      <c r="C503" s="159"/>
      <c r="D503" s="159"/>
      <c r="E503" s="161"/>
      <c r="F503" s="162"/>
      <c r="G503" s="312"/>
      <c r="H503" s="313"/>
      <c r="I503" s="163"/>
    </row>
    <row r="504" spans="1:9" ht="12.75" customHeight="1" x14ac:dyDescent="0.25">
      <c r="A504" s="160"/>
      <c r="B504" s="159"/>
      <c r="C504" s="159"/>
      <c r="D504" s="159"/>
      <c r="E504" s="161"/>
      <c r="F504" s="162"/>
      <c r="G504" s="312"/>
      <c r="H504" s="313"/>
      <c r="I504" s="163"/>
    </row>
    <row r="505" spans="1:9" ht="12.75" customHeight="1" x14ac:dyDescent="0.25">
      <c r="A505" s="160"/>
      <c r="B505" s="159"/>
      <c r="C505" s="159"/>
      <c r="D505" s="159"/>
      <c r="E505" s="161"/>
      <c r="F505" s="162"/>
      <c r="G505" s="312"/>
      <c r="H505" s="313"/>
      <c r="I505" s="163"/>
    </row>
    <row r="506" spans="1:9" ht="12.75" customHeight="1" x14ac:dyDescent="0.25">
      <c r="A506" s="160"/>
      <c r="B506" s="159"/>
      <c r="C506" s="159"/>
      <c r="D506" s="159"/>
      <c r="E506" s="161"/>
      <c r="F506" s="162"/>
      <c r="G506" s="312"/>
      <c r="H506" s="313"/>
      <c r="I506" s="163"/>
    </row>
    <row r="507" spans="1:9" ht="12.75" customHeight="1" x14ac:dyDescent="0.25">
      <c r="A507" s="160"/>
      <c r="B507" s="159"/>
      <c r="C507" s="159"/>
      <c r="D507" s="159"/>
      <c r="E507" s="161"/>
      <c r="F507" s="162"/>
      <c r="G507" s="312"/>
      <c r="H507" s="313"/>
      <c r="I507" s="163"/>
    </row>
    <row r="508" spans="1:9" ht="12.75" customHeight="1" x14ac:dyDescent="0.25">
      <c r="A508" s="160"/>
      <c r="B508" s="159"/>
      <c r="C508" s="159"/>
      <c r="D508" s="159"/>
      <c r="E508" s="161"/>
      <c r="F508" s="162"/>
      <c r="G508" s="312"/>
      <c r="H508" s="313"/>
      <c r="I508" s="163"/>
    </row>
    <row r="509" spans="1:9" ht="12.75" customHeight="1" x14ac:dyDescent="0.25">
      <c r="A509" s="160"/>
      <c r="B509" s="159"/>
      <c r="C509" s="159"/>
      <c r="D509" s="159"/>
      <c r="E509" s="161"/>
      <c r="F509" s="162"/>
      <c r="G509" s="312"/>
      <c r="H509" s="313"/>
      <c r="I509" s="163"/>
    </row>
    <row r="510" spans="1:9" ht="12.75" customHeight="1" x14ac:dyDescent="0.25">
      <c r="A510" s="160"/>
      <c r="B510" s="159"/>
      <c r="C510" s="159"/>
      <c r="D510" s="159"/>
      <c r="E510" s="161"/>
      <c r="F510" s="162"/>
      <c r="G510" s="312"/>
      <c r="H510" s="313"/>
      <c r="I510" s="163"/>
    </row>
    <row r="511" spans="1:9" ht="12.75" customHeight="1" x14ac:dyDescent="0.25">
      <c r="A511" s="160"/>
      <c r="B511" s="159"/>
      <c r="C511" s="159"/>
      <c r="D511" s="159"/>
      <c r="E511" s="161"/>
      <c r="F511" s="162"/>
      <c r="G511" s="312"/>
      <c r="H511" s="313"/>
      <c r="I511" s="163"/>
    </row>
    <row r="512" spans="1:9" ht="12.75" customHeight="1" x14ac:dyDescent="0.25">
      <c r="A512" s="160"/>
      <c r="B512" s="159"/>
      <c r="C512" s="159"/>
      <c r="D512" s="159"/>
      <c r="E512" s="161"/>
      <c r="F512" s="162"/>
      <c r="G512" s="312"/>
      <c r="H512" s="313"/>
      <c r="I512" s="163"/>
    </row>
    <row r="513" spans="1:9" ht="12.75" customHeight="1" x14ac:dyDescent="0.25">
      <c r="A513" s="160"/>
      <c r="B513" s="159"/>
      <c r="C513" s="159"/>
      <c r="D513" s="159"/>
      <c r="E513" s="161"/>
      <c r="F513" s="162"/>
      <c r="G513" s="312"/>
      <c r="H513" s="313"/>
      <c r="I513" s="163"/>
    </row>
    <row r="514" spans="1:9" ht="12.75" customHeight="1" x14ac:dyDescent="0.25">
      <c r="A514" s="160"/>
      <c r="B514" s="159"/>
      <c r="C514" s="159"/>
      <c r="D514" s="159"/>
      <c r="E514" s="161"/>
      <c r="F514" s="162"/>
      <c r="G514" s="312"/>
      <c r="H514" s="313"/>
      <c r="I514" s="163"/>
    </row>
    <row r="515" spans="1:9" ht="12.75" customHeight="1" x14ac:dyDescent="0.25">
      <c r="A515" s="160"/>
      <c r="B515" s="159"/>
      <c r="C515" s="159"/>
      <c r="D515" s="159"/>
      <c r="E515" s="161"/>
      <c r="F515" s="162"/>
      <c r="G515" s="312"/>
      <c r="H515" s="313"/>
      <c r="I515" s="163"/>
    </row>
    <row r="516" spans="1:9" ht="12.75" customHeight="1" x14ac:dyDescent="0.25">
      <c r="A516" s="160"/>
      <c r="B516" s="159"/>
      <c r="C516" s="159"/>
      <c r="D516" s="159"/>
      <c r="E516" s="161"/>
      <c r="F516" s="162"/>
      <c r="G516" s="312"/>
      <c r="H516" s="313"/>
      <c r="I516" s="163"/>
    </row>
    <row r="517" spans="1:9" ht="12.75" customHeight="1" x14ac:dyDescent="0.25">
      <c r="A517" s="160"/>
      <c r="B517" s="159"/>
      <c r="C517" s="159"/>
      <c r="D517" s="159"/>
      <c r="E517" s="161"/>
      <c r="F517" s="162"/>
      <c r="G517" s="312"/>
      <c r="H517" s="313"/>
      <c r="I517" s="163"/>
    </row>
    <row r="518" spans="1:9" ht="12.75" customHeight="1"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3.5" customHeight="1"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4"/>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3.5" customHeight="1"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4"/>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k/Woqz9BM8HF4upZhaiYXc3tqhJMXofheBK0IpSulT9fK+Kx6EqFOqJlRPn2dllGuruEdtXUaG32d+Nx4tmihQ==" saltValue="N3jJED0qTTPqBwEePe057g=="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D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D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72</v>
      </c>
      <c r="N1" s="75" t="s">
        <v>16</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SOUTH CAROLINA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South Carolina, or imposed by an combination of cities, counties or other political subdivisions of South Carolina.</v>
      </c>
      <c r="B6" s="52"/>
      <c r="C6" s="52"/>
      <c r="D6" s="49"/>
      <c r="E6" s="49"/>
      <c r="F6" s="50"/>
      <c r="G6" s="50"/>
      <c r="H6" s="50"/>
      <c r="I6" s="143"/>
    </row>
    <row r="7" spans="1:25" s="51" customFormat="1" ht="12.75" customHeight="1" x14ac:dyDescent="0.25">
      <c r="A7" s="83" t="s">
        <v>86</v>
      </c>
      <c r="B7" s="52"/>
      <c r="C7" s="52"/>
      <c r="D7" s="49"/>
      <c r="E7" s="49"/>
      <c r="F7" s="50"/>
      <c r="G7" s="50"/>
      <c r="H7" s="50"/>
      <c r="I7" s="143"/>
    </row>
    <row r="8" spans="1:25" s="51" customFormat="1" ht="12.75" customHeight="1" x14ac:dyDescent="0.25">
      <c r="A8" s="82" t="s">
        <v>59</v>
      </c>
      <c r="B8" s="52"/>
      <c r="C8" s="52"/>
      <c r="D8" s="49"/>
      <c r="E8" s="49"/>
      <c r="F8" s="50"/>
      <c r="G8" s="50"/>
      <c r="H8" s="50"/>
      <c r="I8" s="143"/>
    </row>
    <row r="9" spans="1:25" s="51" customFormat="1" ht="3" customHeight="1" x14ac:dyDescent="0.25">
      <c r="A9" s="82"/>
      <c r="B9" s="52"/>
      <c r="C9" s="52"/>
      <c r="D9" s="49"/>
      <c r="E9" s="49"/>
      <c r="F9" s="50"/>
      <c r="G9" s="50"/>
      <c r="H9" s="50"/>
      <c r="I9" s="143"/>
    </row>
    <row r="10" spans="1:25" s="51" customFormat="1" ht="3" customHeight="1" x14ac:dyDescent="0.25">
      <c r="A10" s="82"/>
      <c r="B10" s="52"/>
      <c r="C10" s="52"/>
      <c r="D10" s="49"/>
      <c r="E10" s="49"/>
      <c r="F10" s="50"/>
      <c r="G10" s="50"/>
      <c r="H10" s="50"/>
      <c r="I10" s="143"/>
    </row>
    <row r="11" spans="1:25" s="51" customFormat="1" ht="3" customHeight="1" x14ac:dyDescent="0.25">
      <c r="A11" s="82"/>
      <c r="B11" s="52"/>
      <c r="C11" s="52"/>
      <c r="D11" s="49"/>
      <c r="E11" s="49"/>
      <c r="F11" s="50"/>
      <c r="G11" s="50"/>
      <c r="H11" s="50"/>
      <c r="I11" s="143"/>
    </row>
    <row r="12" spans="1:25" s="51" customFormat="1" ht="3"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SOUTH CAROLINA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IhGPeZjXmMUWTceOd6s+shxWW2Vpl5/bYWcULf8q8PovfuTxHaK622qYJFlmX8H/ESJKhN6hEOKKknrfwgbouA==" saltValue="YIYc1hhqJUwHjMxKA7JsIw==" spinCount="100000" sheet="1" objects="1" scenarios="1"/>
  <mergeCells count="1505">
    <mergeCell ref="G1518:H1518"/>
    <mergeCell ref="G1519:H1519"/>
    <mergeCell ref="G1513:H1513"/>
    <mergeCell ref="G1514:H1514"/>
    <mergeCell ref="G1515:H1515"/>
    <mergeCell ref="G1516:H1516"/>
    <mergeCell ref="G1517:H1517"/>
    <mergeCell ref="G1509:H1509"/>
    <mergeCell ref="G1510:H1510"/>
    <mergeCell ref="G1511:H1511"/>
    <mergeCell ref="G1512:H1512"/>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E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E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73</v>
      </c>
      <c r="N1" s="75" t="s">
        <v>53</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TEXAS</v>
      </c>
      <c r="B4" s="38"/>
      <c r="C4" s="38"/>
      <c r="D4" s="38"/>
      <c r="E4" s="38"/>
      <c r="F4" s="38"/>
      <c r="G4" s="72" t="s">
        <v>40</v>
      </c>
      <c r="H4" s="74"/>
      <c r="I4" s="61">
        <f>+SUM(I15:I1520)</f>
        <v>0</v>
      </c>
    </row>
    <row r="5" spans="1:25" s="51" customFormat="1" ht="12.75" customHeight="1" x14ac:dyDescent="0.25">
      <c r="A5" s="54"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57" t="str">
        <f>"county or other political subdivision of "&amp;N1&amp;", or imposed by an combination of cities, counties or other political subdivisions of "&amp;TRIM(N1)&amp;"."</f>
        <v>county or other political subdivision of Texas, or imposed by an combination of cities, counties or other political subdivisions of Texas.</v>
      </c>
      <c r="B6" s="52"/>
      <c r="C6" s="52"/>
      <c r="D6" s="49"/>
      <c r="E6" s="49"/>
      <c r="F6" s="50"/>
      <c r="G6" s="50"/>
      <c r="H6" s="50"/>
      <c r="I6" s="143"/>
    </row>
    <row r="7" spans="1:25" s="51" customFormat="1" ht="12.75" customHeight="1" x14ac:dyDescent="0.25">
      <c r="A7" s="58" t="s">
        <v>2</v>
      </c>
      <c r="B7" s="52"/>
      <c r="C7" s="52"/>
      <c r="D7" s="49"/>
      <c r="E7" s="49"/>
      <c r="F7" s="50"/>
      <c r="G7" s="50"/>
      <c r="H7" s="50"/>
      <c r="I7" s="143"/>
    </row>
    <row r="8" spans="1:25" s="51" customFormat="1" ht="12.75" customHeight="1" x14ac:dyDescent="0.25">
      <c r="A8" s="57" t="s">
        <v>56</v>
      </c>
      <c r="B8" s="52"/>
      <c r="C8" s="52"/>
      <c r="D8" s="49"/>
      <c r="E8" s="49"/>
      <c r="F8" s="50"/>
      <c r="G8" s="50"/>
      <c r="H8" s="50"/>
      <c r="I8" s="143"/>
    </row>
    <row r="9" spans="1:25" s="51" customFormat="1" ht="1.5" customHeight="1" x14ac:dyDescent="0.25">
      <c r="A9" s="57"/>
      <c r="B9" s="52"/>
      <c r="C9" s="52"/>
      <c r="D9" s="49"/>
      <c r="E9" s="49"/>
      <c r="F9" s="50"/>
      <c r="G9" s="50"/>
      <c r="H9" s="50"/>
      <c r="I9" s="143"/>
    </row>
    <row r="10" spans="1:25" s="51" customFormat="1" ht="1.5" customHeight="1" x14ac:dyDescent="0.25">
      <c r="A10" s="57"/>
      <c r="B10" s="52"/>
      <c r="C10" s="52"/>
      <c r="D10" s="49"/>
      <c r="E10" s="49"/>
      <c r="F10" s="50"/>
      <c r="G10" s="50"/>
      <c r="H10" s="50"/>
      <c r="I10" s="143"/>
    </row>
    <row r="11" spans="1:25" s="51" customFormat="1" ht="1.5" customHeight="1" x14ac:dyDescent="0.25">
      <c r="A11" s="57"/>
      <c r="B11" s="52"/>
      <c r="C11" s="52"/>
      <c r="D11" s="49"/>
      <c r="E11" s="49"/>
      <c r="F11" s="50"/>
      <c r="G11" s="50"/>
      <c r="H11" s="50"/>
      <c r="I11" s="143"/>
    </row>
    <row r="12" spans="1:25" s="51" customFormat="1" ht="1.5" customHeight="1" x14ac:dyDescent="0.25">
      <c r="A12" s="57"/>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TEXAS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x14ac:dyDescent="0.2">
      <c r="A1518" s="85"/>
      <c r="B1518" s="86"/>
      <c r="C1518" s="86"/>
      <c r="D1518" s="86"/>
      <c r="E1518" s="87"/>
      <c r="F1518" s="88"/>
      <c r="G1518" s="312"/>
      <c r="H1518" s="313"/>
      <c r="I1518" s="64"/>
    </row>
    <row r="1519" spans="1:9" ht="15.75" thickBot="1" x14ac:dyDescent="0.25">
      <c r="A1519" s="111"/>
      <c r="B1519" s="89"/>
      <c r="C1519" s="89"/>
      <c r="D1519" s="89"/>
      <c r="E1519" s="90"/>
      <c r="F1519" s="91"/>
      <c r="G1519" s="314"/>
      <c r="H1519" s="315"/>
      <c r="I1519" s="65"/>
    </row>
    <row r="1520" spans="1:9" x14ac:dyDescent="0.2">
      <c r="A1520" s="92" t="s">
        <v>41</v>
      </c>
      <c r="B1520" s="92" t="s">
        <v>41</v>
      </c>
      <c r="C1520" s="92" t="s">
        <v>41</v>
      </c>
      <c r="D1520" s="92" t="s">
        <v>41</v>
      </c>
      <c r="E1520" s="93" t="s">
        <v>41</v>
      </c>
      <c r="F1520" s="94" t="s">
        <v>41</v>
      </c>
      <c r="G1520" s="73" t="s">
        <v>41</v>
      </c>
      <c r="H1520" s="15"/>
      <c r="I1520" s="63" t="s">
        <v>41</v>
      </c>
    </row>
  </sheetData>
  <sheetProtection algorithmName="SHA-512" hashValue="YbFqa0O3lzxZ2H0yROYe58cWZR28n8LtIpDjQdb/0DY3L0RO+ocorDqfxERmUSydjXLqgKAtwYuG9zp0UuSycA==" saltValue="dSpS77TNoKZLKk3MW9siQw=="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list" allowBlank="1" showInputMessage="1" showErrorMessage="1" errorTitle="Input Error " error="You must enter &quot;Yes&quot; or &quot;No&quot;" sqref="G15:G1519" xr:uid="{00000000-0002-0000-0F00-000000000000}">
      <formula1>$Y$1:$Y$3</formula1>
    </dataValidation>
    <dataValidation type="date" allowBlank="1" showInputMessage="1" showErrorMessage="1" errorTitle="ENTRY ERROR" error="Only include payments that you actually made between January 1 and December 31 of the tax year, regardless of when the payment was due." sqref="A15:A1519" xr:uid="{00000000-0002-0000-0F00-000001000000}">
      <formula1>DATEVALUE("1/1/"&amp;YEAR(NOW())-1)</formula1>
      <formula2>DATEVALUE("12/31/"&amp;YEAR(NOW())-1)</formula2>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Y1522"/>
  <sheetViews>
    <sheetView showGridLines="0" zoomScaleNormal="100" zoomScaleSheetLayoutView="100" workbookViewId="0">
      <selection activeCell="I15" sqref="I15"/>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74</v>
      </c>
      <c r="N1" s="75" t="s">
        <v>54</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VERMONT</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Vermont, or imposed by an combination of cities, counties or other political subdivisions of Vermont.</v>
      </c>
      <c r="B6" s="52"/>
      <c r="C6" s="52"/>
      <c r="D6" s="49"/>
      <c r="E6" s="49"/>
      <c r="F6" s="50"/>
      <c r="G6" s="50"/>
      <c r="H6" s="50"/>
      <c r="I6" s="143"/>
    </row>
    <row r="7" spans="1:25" s="51" customFormat="1" ht="3" customHeight="1" x14ac:dyDescent="0.25">
      <c r="A7" s="82"/>
      <c r="B7" s="52"/>
      <c r="C7" s="52"/>
      <c r="D7" s="49"/>
      <c r="E7" s="49"/>
      <c r="F7" s="50"/>
      <c r="G7" s="50"/>
      <c r="H7" s="50"/>
      <c r="I7" s="143"/>
    </row>
    <row r="8" spans="1:25" s="51" customFormat="1" ht="3" customHeight="1" x14ac:dyDescent="0.25">
      <c r="A8" s="82"/>
      <c r="B8" s="52"/>
      <c r="C8" s="52"/>
      <c r="D8" s="49"/>
      <c r="E8" s="49"/>
      <c r="F8" s="50"/>
      <c r="G8" s="50"/>
      <c r="H8" s="50"/>
      <c r="I8" s="143"/>
    </row>
    <row r="9" spans="1:25" s="51" customFormat="1" ht="3" customHeight="1" x14ac:dyDescent="0.25">
      <c r="A9" s="82"/>
      <c r="B9" s="52"/>
      <c r="C9" s="52"/>
      <c r="D9" s="49"/>
      <c r="E9" s="49"/>
      <c r="F9" s="50"/>
      <c r="G9" s="50"/>
      <c r="H9" s="50"/>
      <c r="I9" s="143"/>
    </row>
    <row r="10" spans="1:25" s="51" customFormat="1" ht="3" customHeight="1" x14ac:dyDescent="0.25">
      <c r="A10" s="82"/>
      <c r="B10" s="52"/>
      <c r="C10" s="52"/>
      <c r="D10" s="49"/>
      <c r="E10" s="49"/>
      <c r="F10" s="50"/>
      <c r="G10" s="50"/>
      <c r="H10" s="50"/>
      <c r="I10" s="143"/>
    </row>
    <row r="11" spans="1:25" s="51" customFormat="1" ht="3" customHeight="1" x14ac:dyDescent="0.25">
      <c r="A11" s="82"/>
      <c r="B11" s="52"/>
      <c r="C11" s="52"/>
      <c r="D11" s="49"/>
      <c r="E11" s="49"/>
      <c r="F11" s="50"/>
      <c r="G11" s="50"/>
      <c r="H11" s="50"/>
      <c r="I11" s="143"/>
    </row>
    <row r="12" spans="1:25" s="51" customFormat="1" ht="3" customHeight="1" x14ac:dyDescent="0.25">
      <c r="A12" s="82"/>
      <c r="B12" s="52"/>
      <c r="C12" s="52"/>
      <c r="D12" s="49"/>
      <c r="E12" s="49"/>
      <c r="F12" s="50"/>
      <c r="G12" s="50"/>
      <c r="H12" s="50"/>
      <c r="I12" s="143"/>
    </row>
    <row r="13" spans="1:25" ht="6" customHeight="1" thickBot="1" x14ac:dyDescent="0.25">
      <c r="A13" s="56"/>
      <c r="B13" s="56"/>
      <c r="C13" s="56"/>
      <c r="I13" s="145"/>
    </row>
    <row r="14" spans="1:25" ht="47.25" x14ac:dyDescent="0.25">
      <c r="A14" s="44" t="s">
        <v>35</v>
      </c>
      <c r="B14" s="45" t="s">
        <v>31</v>
      </c>
      <c r="C14" s="45" t="s">
        <v>32</v>
      </c>
      <c r="D14" s="45" t="s">
        <v>33</v>
      </c>
      <c r="E14" s="47" t="s">
        <v>44</v>
      </c>
      <c r="F14" s="48"/>
      <c r="G14" s="157" t="str">
        <f>"Does "&amp;UPPER(TRIM($N$1))&amp;" allow a state tax credit for this municipal payment?"</f>
        <v>Does VERMONT allow a state tax credit for this municipal payment?</v>
      </c>
      <c r="H14" s="68"/>
      <c r="I14" s="146" t="s">
        <v>34</v>
      </c>
    </row>
    <row r="15" spans="1:25" ht="15.75" x14ac:dyDescent="0.25">
      <c r="A15" s="160"/>
      <c r="B15" s="171"/>
      <c r="C15" s="171"/>
      <c r="D15" s="159"/>
      <c r="E15" s="172"/>
      <c r="F15" s="173"/>
      <c r="G15" s="312"/>
      <c r="H15" s="313"/>
      <c r="I15" s="228"/>
    </row>
    <row r="16" spans="1:25" ht="15.75" x14ac:dyDescent="0.25">
      <c r="A16" s="160"/>
      <c r="B16" s="171"/>
      <c r="C16" s="171"/>
      <c r="D16" s="159"/>
      <c r="E16" s="172"/>
      <c r="F16" s="173"/>
      <c r="G16" s="312"/>
      <c r="H16" s="313"/>
      <c r="I16" s="163"/>
    </row>
    <row r="17" spans="1:9" ht="15.75" x14ac:dyDescent="0.25">
      <c r="A17" s="160"/>
      <c r="B17" s="171"/>
      <c r="C17" s="171"/>
      <c r="D17" s="171"/>
      <c r="E17" s="172"/>
      <c r="F17" s="173"/>
      <c r="G17" s="312"/>
      <c r="H17" s="313"/>
      <c r="I17" s="163"/>
    </row>
    <row r="18" spans="1:9" ht="15.75" x14ac:dyDescent="0.25">
      <c r="A18" s="160"/>
      <c r="B18" s="171"/>
      <c r="C18" s="171"/>
      <c r="D18" s="171"/>
      <c r="E18" s="172"/>
      <c r="F18" s="173"/>
      <c r="G18" s="312"/>
      <c r="H18" s="313"/>
      <c r="I18" s="163"/>
    </row>
    <row r="19" spans="1:9" ht="15.75" x14ac:dyDescent="0.25">
      <c r="A19" s="160"/>
      <c r="B19" s="171"/>
      <c r="C19" s="171"/>
      <c r="D19" s="171"/>
      <c r="E19" s="172"/>
      <c r="F19" s="173"/>
      <c r="G19" s="312"/>
      <c r="H19" s="313"/>
      <c r="I19" s="163"/>
    </row>
    <row r="20" spans="1:9" ht="15.75" x14ac:dyDescent="0.25">
      <c r="A20" s="160"/>
      <c r="B20" s="171"/>
      <c r="C20" s="171"/>
      <c r="D20" s="171"/>
      <c r="E20" s="172"/>
      <c r="F20" s="173"/>
      <c r="G20" s="312"/>
      <c r="H20" s="313"/>
      <c r="I20" s="163"/>
    </row>
    <row r="21" spans="1:9" ht="15.75" x14ac:dyDescent="0.25">
      <c r="A21" s="160"/>
      <c r="B21" s="171"/>
      <c r="C21" s="171"/>
      <c r="D21" s="171"/>
      <c r="E21" s="172"/>
      <c r="F21" s="173"/>
      <c r="G21" s="312"/>
      <c r="H21" s="313"/>
      <c r="I21" s="163"/>
    </row>
    <row r="22" spans="1:9" ht="15.75" x14ac:dyDescent="0.25">
      <c r="A22" s="160"/>
      <c r="B22" s="171"/>
      <c r="C22" s="171"/>
      <c r="D22" s="171"/>
      <c r="E22" s="172"/>
      <c r="F22" s="173"/>
      <c r="G22" s="312"/>
      <c r="H22" s="313"/>
      <c r="I22" s="163"/>
    </row>
    <row r="23" spans="1:9" ht="15.75" x14ac:dyDescent="0.25">
      <c r="A23" s="160"/>
      <c r="B23" s="171"/>
      <c r="C23" s="171"/>
      <c r="D23" s="171"/>
      <c r="E23" s="172"/>
      <c r="F23" s="173"/>
      <c r="G23" s="312"/>
      <c r="H23" s="313"/>
      <c r="I23" s="163"/>
    </row>
    <row r="24" spans="1:9" ht="15.75" x14ac:dyDescent="0.25">
      <c r="A24" s="160"/>
      <c r="B24" s="171"/>
      <c r="C24" s="171"/>
      <c r="D24" s="171"/>
      <c r="E24" s="172"/>
      <c r="F24" s="173"/>
      <c r="G24" s="312"/>
      <c r="H24" s="313"/>
      <c r="I24" s="163"/>
    </row>
    <row r="25" spans="1:9" ht="15.75" x14ac:dyDescent="0.25">
      <c r="A25" s="160"/>
      <c r="B25" s="171"/>
      <c r="C25" s="171"/>
      <c r="D25" s="171"/>
      <c r="E25" s="172"/>
      <c r="F25" s="173"/>
      <c r="G25" s="312"/>
      <c r="H25" s="313"/>
      <c r="I25" s="163"/>
    </row>
    <row r="26" spans="1:9" ht="15.75" x14ac:dyDescent="0.25">
      <c r="A26" s="160"/>
      <c r="B26" s="171"/>
      <c r="C26" s="171"/>
      <c r="D26" s="171"/>
      <c r="E26" s="172"/>
      <c r="F26" s="173"/>
      <c r="G26" s="312"/>
      <c r="H26" s="313"/>
      <c r="I26" s="163"/>
    </row>
    <row r="27" spans="1:9" ht="15.75" x14ac:dyDescent="0.25">
      <c r="A27" s="160"/>
      <c r="B27" s="171"/>
      <c r="C27" s="171"/>
      <c r="D27" s="171"/>
      <c r="E27" s="172"/>
      <c r="F27" s="173"/>
      <c r="G27" s="312"/>
      <c r="H27" s="313"/>
      <c r="I27" s="163"/>
    </row>
    <row r="28" spans="1:9" ht="15.75" x14ac:dyDescent="0.25">
      <c r="A28" s="160"/>
      <c r="B28" s="171"/>
      <c r="C28" s="171"/>
      <c r="D28" s="171"/>
      <c r="E28" s="172"/>
      <c r="F28" s="173"/>
      <c r="G28" s="312"/>
      <c r="H28" s="313"/>
      <c r="I28" s="163"/>
    </row>
    <row r="29" spans="1:9" ht="15.75" x14ac:dyDescent="0.25">
      <c r="A29" s="160"/>
      <c r="B29" s="171"/>
      <c r="C29" s="171"/>
      <c r="D29" s="171"/>
      <c r="E29" s="172"/>
      <c r="F29" s="173"/>
      <c r="G29" s="312"/>
      <c r="H29" s="313"/>
      <c r="I29" s="163"/>
    </row>
    <row r="30" spans="1:9" ht="15.75" x14ac:dyDescent="0.25">
      <c r="A30" s="160"/>
      <c r="B30" s="171"/>
      <c r="C30" s="171"/>
      <c r="D30" s="171"/>
      <c r="E30" s="172"/>
      <c r="F30" s="173"/>
      <c r="G30" s="312"/>
      <c r="H30" s="313"/>
      <c r="I30" s="163"/>
    </row>
    <row r="31" spans="1:9" ht="15.75" x14ac:dyDescent="0.25">
      <c r="A31" s="160"/>
      <c r="B31" s="171"/>
      <c r="C31" s="171"/>
      <c r="D31" s="171"/>
      <c r="E31" s="172"/>
      <c r="F31" s="173"/>
      <c r="G31" s="312"/>
      <c r="H31" s="313"/>
      <c r="I31" s="163"/>
    </row>
    <row r="32" spans="1:9" ht="15.75" x14ac:dyDescent="0.25">
      <c r="A32" s="160"/>
      <c r="B32" s="171"/>
      <c r="C32" s="171"/>
      <c r="D32" s="171"/>
      <c r="E32" s="172"/>
      <c r="F32" s="173"/>
      <c r="G32" s="312"/>
      <c r="H32" s="313"/>
      <c r="I32" s="163"/>
    </row>
    <row r="33" spans="1:9" ht="15.75" x14ac:dyDescent="0.25">
      <c r="A33" s="160"/>
      <c r="B33" s="171"/>
      <c r="C33" s="171"/>
      <c r="D33" s="171"/>
      <c r="E33" s="172"/>
      <c r="F33" s="173"/>
      <c r="G33" s="312"/>
      <c r="H33" s="313"/>
      <c r="I33" s="163"/>
    </row>
    <row r="34" spans="1:9" ht="15.75" x14ac:dyDescent="0.25">
      <c r="A34" s="160"/>
      <c r="B34" s="171"/>
      <c r="C34" s="171"/>
      <c r="D34" s="171"/>
      <c r="E34" s="172"/>
      <c r="F34" s="173"/>
      <c r="G34" s="312"/>
      <c r="H34" s="313"/>
      <c r="I34" s="163"/>
    </row>
    <row r="35" spans="1:9" ht="15.75" x14ac:dyDescent="0.25">
      <c r="A35" s="160"/>
      <c r="B35" s="171"/>
      <c r="C35" s="171"/>
      <c r="D35" s="171"/>
      <c r="E35" s="172"/>
      <c r="F35" s="173"/>
      <c r="G35" s="312"/>
      <c r="H35" s="313"/>
      <c r="I35" s="163"/>
    </row>
    <row r="36" spans="1:9" ht="15.75" x14ac:dyDescent="0.25">
      <c r="A36" s="160"/>
      <c r="B36" s="171"/>
      <c r="C36" s="171"/>
      <c r="D36" s="171"/>
      <c r="E36" s="172"/>
      <c r="F36" s="173"/>
      <c r="G36" s="312"/>
      <c r="H36" s="313"/>
      <c r="I36" s="163"/>
    </row>
    <row r="37" spans="1:9" ht="15.75" x14ac:dyDescent="0.25">
      <c r="A37" s="160"/>
      <c r="B37" s="171"/>
      <c r="C37" s="171"/>
      <c r="D37" s="171"/>
      <c r="E37" s="172"/>
      <c r="F37" s="173"/>
      <c r="G37" s="312"/>
      <c r="H37" s="313"/>
      <c r="I37" s="163"/>
    </row>
    <row r="38" spans="1:9" ht="15.75" x14ac:dyDescent="0.25">
      <c r="A38" s="160"/>
      <c r="B38" s="171"/>
      <c r="C38" s="171"/>
      <c r="D38" s="171"/>
      <c r="E38" s="172"/>
      <c r="F38" s="173"/>
      <c r="G38" s="312"/>
      <c r="H38" s="313"/>
      <c r="I38" s="163"/>
    </row>
    <row r="39" spans="1:9" ht="15.75" x14ac:dyDescent="0.25">
      <c r="A39" s="160"/>
      <c r="B39" s="171"/>
      <c r="C39" s="171"/>
      <c r="D39" s="171"/>
      <c r="E39" s="172"/>
      <c r="F39" s="173"/>
      <c r="G39" s="312"/>
      <c r="H39" s="313"/>
      <c r="I39" s="163"/>
    </row>
    <row r="40" spans="1:9" ht="15.75" x14ac:dyDescent="0.25">
      <c r="A40" s="160"/>
      <c r="B40" s="171"/>
      <c r="C40" s="171"/>
      <c r="D40" s="171"/>
      <c r="E40" s="172"/>
      <c r="F40" s="173"/>
      <c r="G40" s="312"/>
      <c r="H40" s="313"/>
      <c r="I40" s="163"/>
    </row>
    <row r="41" spans="1:9" ht="15.75" x14ac:dyDescent="0.25">
      <c r="A41" s="160"/>
      <c r="B41" s="171"/>
      <c r="C41" s="171"/>
      <c r="D41" s="171"/>
      <c r="E41" s="172"/>
      <c r="F41" s="173"/>
      <c r="G41" s="312"/>
      <c r="H41" s="313"/>
      <c r="I41" s="163"/>
    </row>
    <row r="42" spans="1:9" ht="15.75" x14ac:dyDescent="0.25">
      <c r="A42" s="160"/>
      <c r="B42" s="171"/>
      <c r="C42" s="171"/>
      <c r="D42" s="171"/>
      <c r="E42" s="172"/>
      <c r="F42" s="173"/>
      <c r="G42" s="312"/>
      <c r="H42" s="313"/>
      <c r="I42" s="163"/>
    </row>
    <row r="43" spans="1:9" ht="15.75" x14ac:dyDescent="0.25">
      <c r="A43" s="160"/>
      <c r="B43" s="171"/>
      <c r="C43" s="171"/>
      <c r="D43" s="171"/>
      <c r="E43" s="172"/>
      <c r="F43" s="173"/>
      <c r="G43" s="312"/>
      <c r="H43" s="313"/>
      <c r="I43" s="163"/>
    </row>
    <row r="44" spans="1:9" ht="15.75" x14ac:dyDescent="0.25">
      <c r="A44" s="160"/>
      <c r="B44" s="171"/>
      <c r="C44" s="171"/>
      <c r="D44" s="171"/>
      <c r="E44" s="172"/>
      <c r="F44" s="173"/>
      <c r="G44" s="312"/>
      <c r="H44" s="313"/>
      <c r="I44" s="163"/>
    </row>
    <row r="45" spans="1:9" ht="15.75" x14ac:dyDescent="0.25">
      <c r="A45" s="160"/>
      <c r="B45" s="171"/>
      <c r="C45" s="171"/>
      <c r="D45" s="171"/>
      <c r="E45" s="172"/>
      <c r="F45" s="173"/>
      <c r="G45" s="312"/>
      <c r="H45" s="313"/>
      <c r="I45" s="163"/>
    </row>
    <row r="46" spans="1:9" ht="15.75" x14ac:dyDescent="0.25">
      <c r="A46" s="160"/>
      <c r="B46" s="171"/>
      <c r="C46" s="171"/>
      <c r="D46" s="171"/>
      <c r="E46" s="172"/>
      <c r="F46" s="173"/>
      <c r="G46" s="312"/>
      <c r="H46" s="313"/>
      <c r="I46" s="163"/>
    </row>
    <row r="47" spans="1:9" ht="15.75" x14ac:dyDescent="0.25">
      <c r="A47" s="160"/>
      <c r="B47" s="171"/>
      <c r="C47" s="171"/>
      <c r="D47" s="171"/>
      <c r="E47" s="172"/>
      <c r="F47" s="173"/>
      <c r="G47" s="312"/>
      <c r="H47" s="313"/>
      <c r="I47" s="163"/>
    </row>
    <row r="48" spans="1:9" ht="15.75" x14ac:dyDescent="0.25">
      <c r="A48" s="160"/>
      <c r="B48" s="171"/>
      <c r="C48" s="171"/>
      <c r="D48" s="171"/>
      <c r="E48" s="172"/>
      <c r="F48" s="173"/>
      <c r="G48" s="312"/>
      <c r="H48" s="313"/>
      <c r="I48" s="163"/>
    </row>
    <row r="49" spans="1:9" ht="15.75" x14ac:dyDescent="0.25">
      <c r="A49" s="160"/>
      <c r="B49" s="171"/>
      <c r="C49" s="171"/>
      <c r="D49" s="171"/>
      <c r="E49" s="172"/>
      <c r="F49" s="173"/>
      <c r="G49" s="312"/>
      <c r="H49" s="313"/>
      <c r="I49" s="163"/>
    </row>
    <row r="50" spans="1:9" ht="15.75" x14ac:dyDescent="0.25">
      <c r="A50" s="160"/>
      <c r="B50" s="171"/>
      <c r="C50" s="171"/>
      <c r="D50" s="171"/>
      <c r="E50" s="172"/>
      <c r="F50" s="173"/>
      <c r="G50" s="312"/>
      <c r="H50" s="313"/>
      <c r="I50" s="163"/>
    </row>
    <row r="51" spans="1:9" ht="15.75" x14ac:dyDescent="0.25">
      <c r="A51" s="160"/>
      <c r="B51" s="171"/>
      <c r="C51" s="171"/>
      <c r="D51" s="171"/>
      <c r="E51" s="172"/>
      <c r="F51" s="173"/>
      <c r="G51" s="312"/>
      <c r="H51" s="313"/>
      <c r="I51" s="163"/>
    </row>
    <row r="52" spans="1:9" ht="15.75" x14ac:dyDescent="0.25">
      <c r="A52" s="160"/>
      <c r="B52" s="171"/>
      <c r="C52" s="171"/>
      <c r="D52" s="171"/>
      <c r="E52" s="172"/>
      <c r="F52" s="173"/>
      <c r="G52" s="312"/>
      <c r="H52" s="313"/>
      <c r="I52" s="163"/>
    </row>
    <row r="53" spans="1:9" ht="15.75" x14ac:dyDescent="0.25">
      <c r="A53" s="160"/>
      <c r="B53" s="171"/>
      <c r="C53" s="171"/>
      <c r="D53" s="171"/>
      <c r="E53" s="172"/>
      <c r="F53" s="173"/>
      <c r="G53" s="312"/>
      <c r="H53" s="313"/>
      <c r="I53" s="163"/>
    </row>
    <row r="54" spans="1:9" ht="15.75" x14ac:dyDescent="0.25">
      <c r="A54" s="160"/>
      <c r="B54" s="171"/>
      <c r="C54" s="171"/>
      <c r="D54" s="171"/>
      <c r="E54" s="172"/>
      <c r="F54" s="173"/>
      <c r="G54" s="312"/>
      <c r="H54" s="313"/>
      <c r="I54" s="163"/>
    </row>
    <row r="55" spans="1:9" ht="15.75" x14ac:dyDescent="0.25">
      <c r="A55" s="160"/>
      <c r="B55" s="171"/>
      <c r="C55" s="171"/>
      <c r="D55" s="171"/>
      <c r="E55" s="172"/>
      <c r="F55" s="173"/>
      <c r="G55" s="312"/>
      <c r="H55" s="313"/>
      <c r="I55" s="163"/>
    </row>
    <row r="56" spans="1:9" ht="15.75" x14ac:dyDescent="0.25">
      <c r="A56" s="160"/>
      <c r="B56" s="171"/>
      <c r="C56" s="171"/>
      <c r="D56" s="171"/>
      <c r="E56" s="172"/>
      <c r="F56" s="173"/>
      <c r="G56" s="312"/>
      <c r="H56" s="313"/>
      <c r="I56" s="163"/>
    </row>
    <row r="57" spans="1:9" ht="15.75" x14ac:dyDescent="0.25">
      <c r="A57" s="160"/>
      <c r="B57" s="171"/>
      <c r="C57" s="171"/>
      <c r="D57" s="171"/>
      <c r="E57" s="172"/>
      <c r="F57" s="173"/>
      <c r="G57" s="312"/>
      <c r="H57" s="313"/>
      <c r="I57" s="163"/>
    </row>
    <row r="58" spans="1:9" ht="15.75" x14ac:dyDescent="0.25">
      <c r="A58" s="160"/>
      <c r="B58" s="171"/>
      <c r="C58" s="171"/>
      <c r="D58" s="171"/>
      <c r="E58" s="172"/>
      <c r="F58" s="173"/>
      <c r="G58" s="312"/>
      <c r="H58" s="313"/>
      <c r="I58" s="163"/>
    </row>
    <row r="59" spans="1:9" ht="15.75" x14ac:dyDescent="0.25">
      <c r="A59" s="160"/>
      <c r="B59" s="171"/>
      <c r="C59" s="171"/>
      <c r="D59" s="171"/>
      <c r="E59" s="172"/>
      <c r="F59" s="173"/>
      <c r="G59" s="312"/>
      <c r="H59" s="313"/>
      <c r="I59" s="163"/>
    </row>
    <row r="60" spans="1:9" ht="15.75" x14ac:dyDescent="0.25">
      <c r="A60" s="160"/>
      <c r="B60" s="171"/>
      <c r="C60" s="171"/>
      <c r="D60" s="171"/>
      <c r="E60" s="172"/>
      <c r="F60" s="173"/>
      <c r="G60" s="312"/>
      <c r="H60" s="313"/>
      <c r="I60" s="163"/>
    </row>
    <row r="61" spans="1:9" ht="15.75" x14ac:dyDescent="0.25">
      <c r="A61" s="160"/>
      <c r="B61" s="171"/>
      <c r="C61" s="171"/>
      <c r="D61" s="171"/>
      <c r="E61" s="172"/>
      <c r="F61" s="173"/>
      <c r="G61" s="312"/>
      <c r="H61" s="313"/>
      <c r="I61" s="163"/>
    </row>
    <row r="62" spans="1:9" ht="15.75" x14ac:dyDescent="0.25">
      <c r="A62" s="160"/>
      <c r="B62" s="171"/>
      <c r="C62" s="171"/>
      <c r="D62" s="171"/>
      <c r="E62" s="172"/>
      <c r="F62" s="173"/>
      <c r="G62" s="312"/>
      <c r="H62" s="313"/>
      <c r="I62" s="163"/>
    </row>
    <row r="63" spans="1:9" ht="15.75" x14ac:dyDescent="0.25">
      <c r="A63" s="160"/>
      <c r="B63" s="171"/>
      <c r="C63" s="171"/>
      <c r="D63" s="171"/>
      <c r="E63" s="172"/>
      <c r="F63" s="173"/>
      <c r="G63" s="312"/>
      <c r="H63" s="313"/>
      <c r="I63" s="163"/>
    </row>
    <row r="64" spans="1:9" ht="15.75" x14ac:dyDescent="0.25">
      <c r="A64" s="160"/>
      <c r="B64" s="171"/>
      <c r="C64" s="171"/>
      <c r="D64" s="171"/>
      <c r="E64" s="172"/>
      <c r="F64" s="173"/>
      <c r="G64" s="312"/>
      <c r="H64" s="313"/>
      <c r="I64" s="163"/>
    </row>
    <row r="65" spans="1:9" ht="15.75" x14ac:dyDescent="0.25">
      <c r="A65" s="160"/>
      <c r="B65" s="171"/>
      <c r="C65" s="171"/>
      <c r="D65" s="171"/>
      <c r="E65" s="172"/>
      <c r="F65" s="173"/>
      <c r="G65" s="312"/>
      <c r="H65" s="313"/>
      <c r="I65" s="163"/>
    </row>
    <row r="66" spans="1:9" ht="15.75" x14ac:dyDescent="0.25">
      <c r="A66" s="160"/>
      <c r="B66" s="171"/>
      <c r="C66" s="171"/>
      <c r="D66" s="171"/>
      <c r="E66" s="172"/>
      <c r="F66" s="173"/>
      <c r="G66" s="312"/>
      <c r="H66" s="313"/>
      <c r="I66" s="163"/>
    </row>
    <row r="67" spans="1:9" ht="15.75" x14ac:dyDescent="0.25">
      <c r="A67" s="160"/>
      <c r="B67" s="171"/>
      <c r="C67" s="171"/>
      <c r="D67" s="171"/>
      <c r="E67" s="172"/>
      <c r="F67" s="173"/>
      <c r="G67" s="312"/>
      <c r="H67" s="313"/>
      <c r="I67" s="163"/>
    </row>
    <row r="68" spans="1:9" ht="15.75" x14ac:dyDescent="0.25">
      <c r="A68" s="160"/>
      <c r="B68" s="171"/>
      <c r="C68" s="171"/>
      <c r="D68" s="171"/>
      <c r="E68" s="172"/>
      <c r="F68" s="173"/>
      <c r="G68" s="312"/>
      <c r="H68" s="313"/>
      <c r="I68" s="163"/>
    </row>
    <row r="69" spans="1:9" ht="15.75" x14ac:dyDescent="0.25">
      <c r="A69" s="160"/>
      <c r="B69" s="171"/>
      <c r="C69" s="171"/>
      <c r="D69" s="171"/>
      <c r="E69" s="172"/>
      <c r="F69" s="173"/>
      <c r="G69" s="312"/>
      <c r="H69" s="313"/>
      <c r="I69" s="163"/>
    </row>
    <row r="70" spans="1:9" ht="15.75" x14ac:dyDescent="0.25">
      <c r="A70" s="160"/>
      <c r="B70" s="171"/>
      <c r="C70" s="171"/>
      <c r="D70" s="171"/>
      <c r="E70" s="172"/>
      <c r="F70" s="173"/>
      <c r="G70" s="312"/>
      <c r="H70" s="313"/>
      <c r="I70" s="163"/>
    </row>
    <row r="71" spans="1:9" ht="15.75" x14ac:dyDescent="0.25">
      <c r="A71" s="160"/>
      <c r="B71" s="171"/>
      <c r="C71" s="171"/>
      <c r="D71" s="171"/>
      <c r="E71" s="172"/>
      <c r="F71" s="173"/>
      <c r="G71" s="312"/>
      <c r="H71" s="313"/>
      <c r="I71" s="163"/>
    </row>
    <row r="72" spans="1:9" ht="15.75" x14ac:dyDescent="0.25">
      <c r="A72" s="160"/>
      <c r="B72" s="171"/>
      <c r="C72" s="171"/>
      <c r="D72" s="171"/>
      <c r="E72" s="172"/>
      <c r="F72" s="173"/>
      <c r="G72" s="312"/>
      <c r="H72" s="313"/>
      <c r="I72" s="163"/>
    </row>
    <row r="73" spans="1:9" ht="15.75" x14ac:dyDescent="0.25">
      <c r="A73" s="160"/>
      <c r="B73" s="171"/>
      <c r="C73" s="171"/>
      <c r="D73" s="171"/>
      <c r="E73" s="172"/>
      <c r="F73" s="173"/>
      <c r="G73" s="312"/>
      <c r="H73" s="313"/>
      <c r="I73" s="163"/>
    </row>
    <row r="74" spans="1:9" ht="15.75" x14ac:dyDescent="0.25">
      <c r="A74" s="160"/>
      <c r="B74" s="171"/>
      <c r="C74" s="171"/>
      <c r="D74" s="171"/>
      <c r="E74" s="172"/>
      <c r="F74" s="173"/>
      <c r="G74" s="312"/>
      <c r="H74" s="313"/>
      <c r="I74" s="163"/>
    </row>
    <row r="75" spans="1:9" ht="15.75" x14ac:dyDescent="0.25">
      <c r="A75" s="160"/>
      <c r="B75" s="171"/>
      <c r="C75" s="171"/>
      <c r="D75" s="171"/>
      <c r="E75" s="172"/>
      <c r="F75" s="173"/>
      <c r="G75" s="312"/>
      <c r="H75" s="313"/>
      <c r="I75" s="163"/>
    </row>
    <row r="76" spans="1:9" ht="15.75" x14ac:dyDescent="0.25">
      <c r="A76" s="160"/>
      <c r="B76" s="171"/>
      <c r="C76" s="171"/>
      <c r="D76" s="171"/>
      <c r="E76" s="172"/>
      <c r="F76" s="173"/>
      <c r="G76" s="312"/>
      <c r="H76" s="313"/>
      <c r="I76" s="163"/>
    </row>
    <row r="77" spans="1:9" ht="15.75" x14ac:dyDescent="0.25">
      <c r="A77" s="160"/>
      <c r="B77" s="171"/>
      <c r="C77" s="171"/>
      <c r="D77" s="171"/>
      <c r="E77" s="172"/>
      <c r="F77" s="173"/>
      <c r="G77" s="312"/>
      <c r="H77" s="313"/>
      <c r="I77" s="163"/>
    </row>
    <row r="78" spans="1:9" ht="15.75" x14ac:dyDescent="0.25">
      <c r="A78" s="160"/>
      <c r="B78" s="171"/>
      <c r="C78" s="171"/>
      <c r="D78" s="171"/>
      <c r="E78" s="172"/>
      <c r="F78" s="173"/>
      <c r="G78" s="312"/>
      <c r="H78" s="313"/>
      <c r="I78" s="163"/>
    </row>
    <row r="79" spans="1:9" ht="15.75" x14ac:dyDescent="0.25">
      <c r="A79" s="160"/>
      <c r="B79" s="171"/>
      <c r="C79" s="171"/>
      <c r="D79" s="171"/>
      <c r="E79" s="172"/>
      <c r="F79" s="173"/>
      <c r="G79" s="312"/>
      <c r="H79" s="313"/>
      <c r="I79" s="163"/>
    </row>
    <row r="80" spans="1:9" ht="15.75" x14ac:dyDescent="0.25">
      <c r="A80" s="160"/>
      <c r="B80" s="171"/>
      <c r="C80" s="171"/>
      <c r="D80" s="171"/>
      <c r="E80" s="172"/>
      <c r="F80" s="173"/>
      <c r="G80" s="312"/>
      <c r="H80" s="313"/>
      <c r="I80" s="163"/>
    </row>
    <row r="81" spans="1:9" ht="15.75" x14ac:dyDescent="0.25">
      <c r="A81" s="160"/>
      <c r="B81" s="171"/>
      <c r="C81" s="171"/>
      <c r="D81" s="171"/>
      <c r="E81" s="172"/>
      <c r="F81" s="173"/>
      <c r="G81" s="312"/>
      <c r="H81" s="313"/>
      <c r="I81" s="163"/>
    </row>
    <row r="82" spans="1:9" ht="15.75" x14ac:dyDescent="0.25">
      <c r="A82" s="160"/>
      <c r="B82" s="171"/>
      <c r="C82" s="171"/>
      <c r="D82" s="171"/>
      <c r="E82" s="172"/>
      <c r="F82" s="173"/>
      <c r="G82" s="312"/>
      <c r="H82" s="313"/>
      <c r="I82" s="163"/>
    </row>
    <row r="83" spans="1:9" ht="15.75" x14ac:dyDescent="0.25">
      <c r="A83" s="160"/>
      <c r="B83" s="171"/>
      <c r="C83" s="171"/>
      <c r="D83" s="171"/>
      <c r="E83" s="172"/>
      <c r="F83" s="173"/>
      <c r="G83" s="312"/>
      <c r="H83" s="313"/>
      <c r="I83" s="163"/>
    </row>
    <row r="84" spans="1:9" ht="15.75" x14ac:dyDescent="0.25">
      <c r="A84" s="160"/>
      <c r="B84" s="171"/>
      <c r="C84" s="171"/>
      <c r="D84" s="171"/>
      <c r="E84" s="172"/>
      <c r="F84" s="173"/>
      <c r="G84" s="312"/>
      <c r="H84" s="313"/>
      <c r="I84" s="163"/>
    </row>
    <row r="85" spans="1:9" ht="15.75" x14ac:dyDescent="0.25">
      <c r="A85" s="160"/>
      <c r="B85" s="171"/>
      <c r="C85" s="171"/>
      <c r="D85" s="171"/>
      <c r="E85" s="172"/>
      <c r="F85" s="173"/>
      <c r="G85" s="312"/>
      <c r="H85" s="313"/>
      <c r="I85" s="163"/>
    </row>
    <row r="86" spans="1:9" ht="15.75" x14ac:dyDescent="0.25">
      <c r="A86" s="160"/>
      <c r="B86" s="171"/>
      <c r="C86" s="171"/>
      <c r="D86" s="171"/>
      <c r="E86" s="172"/>
      <c r="F86" s="173"/>
      <c r="G86" s="312"/>
      <c r="H86" s="313"/>
      <c r="I86" s="163"/>
    </row>
    <row r="87" spans="1:9" ht="15.75" x14ac:dyDescent="0.25">
      <c r="A87" s="160"/>
      <c r="B87" s="171"/>
      <c r="C87" s="171"/>
      <c r="D87" s="171"/>
      <c r="E87" s="172"/>
      <c r="F87" s="173"/>
      <c r="G87" s="312"/>
      <c r="H87" s="313"/>
      <c r="I87" s="163"/>
    </row>
    <row r="88" spans="1:9" ht="15.75" x14ac:dyDescent="0.25">
      <c r="A88" s="160"/>
      <c r="B88" s="171"/>
      <c r="C88" s="171"/>
      <c r="D88" s="171"/>
      <c r="E88" s="172"/>
      <c r="F88" s="173"/>
      <c r="G88" s="312"/>
      <c r="H88" s="313"/>
      <c r="I88" s="163"/>
    </row>
    <row r="89" spans="1:9" ht="15.75" x14ac:dyDescent="0.25">
      <c r="A89" s="160"/>
      <c r="B89" s="171"/>
      <c r="C89" s="171"/>
      <c r="D89" s="171"/>
      <c r="E89" s="172"/>
      <c r="F89" s="173"/>
      <c r="G89" s="312"/>
      <c r="H89" s="313"/>
      <c r="I89" s="163"/>
    </row>
    <row r="90" spans="1:9" ht="15.75" x14ac:dyDescent="0.25">
      <c r="A90" s="160"/>
      <c r="B90" s="171"/>
      <c r="C90" s="171"/>
      <c r="D90" s="171"/>
      <c r="E90" s="172"/>
      <c r="F90" s="173"/>
      <c r="G90" s="312"/>
      <c r="H90" s="313"/>
      <c r="I90" s="163"/>
    </row>
    <row r="91" spans="1:9" ht="15.75" x14ac:dyDescent="0.25">
      <c r="A91" s="160"/>
      <c r="B91" s="171"/>
      <c r="C91" s="171"/>
      <c r="D91" s="171"/>
      <c r="E91" s="172"/>
      <c r="F91" s="173"/>
      <c r="G91" s="312"/>
      <c r="H91" s="313"/>
      <c r="I91" s="163"/>
    </row>
    <row r="92" spans="1:9" ht="15.75" x14ac:dyDescent="0.25">
      <c r="A92" s="160"/>
      <c r="B92" s="171"/>
      <c r="C92" s="171"/>
      <c r="D92" s="171"/>
      <c r="E92" s="172"/>
      <c r="F92" s="173"/>
      <c r="G92" s="312"/>
      <c r="H92" s="313"/>
      <c r="I92" s="163"/>
    </row>
    <row r="93" spans="1:9" ht="15.75" x14ac:dyDescent="0.25">
      <c r="A93" s="160"/>
      <c r="B93" s="171"/>
      <c r="C93" s="171"/>
      <c r="D93" s="171"/>
      <c r="E93" s="172"/>
      <c r="F93" s="173"/>
      <c r="G93" s="312"/>
      <c r="H93" s="313"/>
      <c r="I93" s="163"/>
    </row>
    <row r="94" spans="1:9" ht="15.75" x14ac:dyDescent="0.25">
      <c r="A94" s="160"/>
      <c r="B94" s="171"/>
      <c r="C94" s="171"/>
      <c r="D94" s="171"/>
      <c r="E94" s="172"/>
      <c r="F94" s="173"/>
      <c r="G94" s="312"/>
      <c r="H94" s="313"/>
      <c r="I94" s="163"/>
    </row>
    <row r="95" spans="1:9" ht="15.75" x14ac:dyDescent="0.25">
      <c r="A95" s="160"/>
      <c r="B95" s="171"/>
      <c r="C95" s="171"/>
      <c r="D95" s="171"/>
      <c r="E95" s="172"/>
      <c r="F95" s="173"/>
      <c r="G95" s="312"/>
      <c r="H95" s="313"/>
      <c r="I95" s="163"/>
    </row>
    <row r="96" spans="1:9" ht="15.75" x14ac:dyDescent="0.25">
      <c r="A96" s="160"/>
      <c r="B96" s="171"/>
      <c r="C96" s="171"/>
      <c r="D96" s="171"/>
      <c r="E96" s="172"/>
      <c r="F96" s="173"/>
      <c r="G96" s="312"/>
      <c r="H96" s="313"/>
      <c r="I96" s="163"/>
    </row>
    <row r="97" spans="1:9" ht="15.75" x14ac:dyDescent="0.25">
      <c r="A97" s="160"/>
      <c r="B97" s="171"/>
      <c r="C97" s="171"/>
      <c r="D97" s="171"/>
      <c r="E97" s="172"/>
      <c r="F97" s="173"/>
      <c r="G97" s="312"/>
      <c r="H97" s="313"/>
      <c r="I97" s="163"/>
    </row>
    <row r="98" spans="1:9" ht="15.75" x14ac:dyDescent="0.25">
      <c r="A98" s="160"/>
      <c r="B98" s="171"/>
      <c r="C98" s="171"/>
      <c r="D98" s="171"/>
      <c r="E98" s="172"/>
      <c r="F98" s="173"/>
      <c r="G98" s="312"/>
      <c r="H98" s="313"/>
      <c r="I98" s="163"/>
    </row>
    <row r="99" spans="1:9" ht="15.75" x14ac:dyDescent="0.25">
      <c r="A99" s="160"/>
      <c r="B99" s="171"/>
      <c r="C99" s="171"/>
      <c r="D99" s="171"/>
      <c r="E99" s="172"/>
      <c r="F99" s="173"/>
      <c r="G99" s="312"/>
      <c r="H99" s="313"/>
      <c r="I99" s="163"/>
    </row>
    <row r="100" spans="1:9" ht="15.75" x14ac:dyDescent="0.25">
      <c r="A100" s="160"/>
      <c r="B100" s="171"/>
      <c r="C100" s="171"/>
      <c r="D100" s="171"/>
      <c r="E100" s="172"/>
      <c r="F100" s="173"/>
      <c r="G100" s="312"/>
      <c r="H100" s="313"/>
      <c r="I100" s="163"/>
    </row>
    <row r="101" spans="1:9" ht="15.75" x14ac:dyDescent="0.25">
      <c r="A101" s="160"/>
      <c r="B101" s="171"/>
      <c r="C101" s="171"/>
      <c r="D101" s="171"/>
      <c r="E101" s="172"/>
      <c r="F101" s="173"/>
      <c r="G101" s="312"/>
      <c r="H101" s="313"/>
      <c r="I101" s="163"/>
    </row>
    <row r="102" spans="1:9" ht="15.75" x14ac:dyDescent="0.25">
      <c r="A102" s="160"/>
      <c r="B102" s="171"/>
      <c r="C102" s="171"/>
      <c r="D102" s="171"/>
      <c r="E102" s="172"/>
      <c r="F102" s="173"/>
      <c r="G102" s="312"/>
      <c r="H102" s="313"/>
      <c r="I102" s="163"/>
    </row>
    <row r="103" spans="1:9" ht="15.75" x14ac:dyDescent="0.25">
      <c r="A103" s="160"/>
      <c r="B103" s="171"/>
      <c r="C103" s="171"/>
      <c r="D103" s="171"/>
      <c r="E103" s="172"/>
      <c r="F103" s="173"/>
      <c r="G103" s="312"/>
      <c r="H103" s="313"/>
      <c r="I103" s="163"/>
    </row>
    <row r="104" spans="1:9" ht="15.75" x14ac:dyDescent="0.25">
      <c r="A104" s="160"/>
      <c r="B104" s="171"/>
      <c r="C104" s="171"/>
      <c r="D104" s="171"/>
      <c r="E104" s="172"/>
      <c r="F104" s="173"/>
      <c r="G104" s="312"/>
      <c r="H104" s="313"/>
      <c r="I104" s="163"/>
    </row>
    <row r="105" spans="1:9" ht="15.75" x14ac:dyDescent="0.25">
      <c r="A105" s="160"/>
      <c r="B105" s="171"/>
      <c r="C105" s="171"/>
      <c r="D105" s="171"/>
      <c r="E105" s="172"/>
      <c r="F105" s="173"/>
      <c r="G105" s="312"/>
      <c r="H105" s="313"/>
      <c r="I105" s="163"/>
    </row>
    <row r="106" spans="1:9" ht="15.75" x14ac:dyDescent="0.25">
      <c r="A106" s="160"/>
      <c r="B106" s="171"/>
      <c r="C106" s="171"/>
      <c r="D106" s="171"/>
      <c r="E106" s="172"/>
      <c r="F106" s="173"/>
      <c r="G106" s="312"/>
      <c r="H106" s="313"/>
      <c r="I106" s="163"/>
    </row>
    <row r="107" spans="1:9" ht="15.75" x14ac:dyDescent="0.25">
      <c r="A107" s="160"/>
      <c r="B107" s="171"/>
      <c r="C107" s="171"/>
      <c r="D107" s="171"/>
      <c r="E107" s="172"/>
      <c r="F107" s="173"/>
      <c r="G107" s="312"/>
      <c r="H107" s="313"/>
      <c r="I107" s="163"/>
    </row>
    <row r="108" spans="1:9" ht="15.75" x14ac:dyDescent="0.25">
      <c r="A108" s="160"/>
      <c r="B108" s="171"/>
      <c r="C108" s="171"/>
      <c r="D108" s="171"/>
      <c r="E108" s="172"/>
      <c r="F108" s="173"/>
      <c r="G108" s="312"/>
      <c r="H108" s="313"/>
      <c r="I108" s="163"/>
    </row>
    <row r="109" spans="1:9" ht="15.75" x14ac:dyDescent="0.25">
      <c r="A109" s="160"/>
      <c r="B109" s="171"/>
      <c r="C109" s="171"/>
      <c r="D109" s="171"/>
      <c r="E109" s="172"/>
      <c r="F109" s="173"/>
      <c r="G109" s="312"/>
      <c r="H109" s="313"/>
      <c r="I109" s="163"/>
    </row>
    <row r="110" spans="1:9" ht="15.75" x14ac:dyDescent="0.25">
      <c r="A110" s="160"/>
      <c r="B110" s="171"/>
      <c r="C110" s="171"/>
      <c r="D110" s="171"/>
      <c r="E110" s="172"/>
      <c r="F110" s="173"/>
      <c r="G110" s="312"/>
      <c r="H110" s="313"/>
      <c r="I110" s="163"/>
    </row>
    <row r="111" spans="1:9" ht="15.75" x14ac:dyDescent="0.25">
      <c r="A111" s="160"/>
      <c r="B111" s="171"/>
      <c r="C111" s="171"/>
      <c r="D111" s="171"/>
      <c r="E111" s="172"/>
      <c r="F111" s="173"/>
      <c r="G111" s="312"/>
      <c r="H111" s="313"/>
      <c r="I111" s="163"/>
    </row>
    <row r="112" spans="1:9" ht="15.75" x14ac:dyDescent="0.25">
      <c r="A112" s="160"/>
      <c r="B112" s="171"/>
      <c r="C112" s="171"/>
      <c r="D112" s="171"/>
      <c r="E112" s="172"/>
      <c r="F112" s="173"/>
      <c r="G112" s="312"/>
      <c r="H112" s="313"/>
      <c r="I112" s="163"/>
    </row>
    <row r="113" spans="1:9" ht="15.75" x14ac:dyDescent="0.25">
      <c r="A113" s="160"/>
      <c r="B113" s="171"/>
      <c r="C113" s="171"/>
      <c r="D113" s="171"/>
      <c r="E113" s="172"/>
      <c r="F113" s="173"/>
      <c r="G113" s="312"/>
      <c r="H113" s="313"/>
      <c r="I113" s="163"/>
    </row>
    <row r="114" spans="1:9" ht="15.75" x14ac:dyDescent="0.25">
      <c r="A114" s="160"/>
      <c r="B114" s="171"/>
      <c r="C114" s="171"/>
      <c r="D114" s="171"/>
      <c r="E114" s="172"/>
      <c r="F114" s="173"/>
      <c r="G114" s="312"/>
      <c r="H114" s="313"/>
      <c r="I114" s="163"/>
    </row>
    <row r="115" spans="1:9" ht="15.75" x14ac:dyDescent="0.25">
      <c r="A115" s="160"/>
      <c r="B115" s="171"/>
      <c r="C115" s="171"/>
      <c r="D115" s="171"/>
      <c r="E115" s="172"/>
      <c r="F115" s="173"/>
      <c r="G115" s="312"/>
      <c r="H115" s="313"/>
      <c r="I115" s="163"/>
    </row>
    <row r="116" spans="1:9" ht="15.75" x14ac:dyDescent="0.25">
      <c r="A116" s="160"/>
      <c r="B116" s="171"/>
      <c r="C116" s="171"/>
      <c r="D116" s="171"/>
      <c r="E116" s="172"/>
      <c r="F116" s="173"/>
      <c r="G116" s="312"/>
      <c r="H116" s="313"/>
      <c r="I116" s="163"/>
    </row>
    <row r="117" spans="1:9" ht="15.75" x14ac:dyDescent="0.25">
      <c r="A117" s="160"/>
      <c r="B117" s="171"/>
      <c r="C117" s="171"/>
      <c r="D117" s="171"/>
      <c r="E117" s="172"/>
      <c r="F117" s="173"/>
      <c r="G117" s="312"/>
      <c r="H117" s="313"/>
      <c r="I117" s="163"/>
    </row>
    <row r="118" spans="1:9" ht="15.75" x14ac:dyDescent="0.25">
      <c r="A118" s="160"/>
      <c r="B118" s="171"/>
      <c r="C118" s="171"/>
      <c r="D118" s="171"/>
      <c r="E118" s="172"/>
      <c r="F118" s="173"/>
      <c r="G118" s="312"/>
      <c r="H118" s="313"/>
      <c r="I118" s="163"/>
    </row>
    <row r="119" spans="1:9" ht="15.75" x14ac:dyDescent="0.25">
      <c r="A119" s="160"/>
      <c r="B119" s="171"/>
      <c r="C119" s="171"/>
      <c r="D119" s="171"/>
      <c r="E119" s="172"/>
      <c r="F119" s="173"/>
      <c r="G119" s="312"/>
      <c r="H119" s="313"/>
      <c r="I119" s="163"/>
    </row>
    <row r="120" spans="1:9" ht="15.75" x14ac:dyDescent="0.25">
      <c r="A120" s="160"/>
      <c r="B120" s="171"/>
      <c r="C120" s="171"/>
      <c r="D120" s="171"/>
      <c r="E120" s="172"/>
      <c r="F120" s="173"/>
      <c r="G120" s="312"/>
      <c r="H120" s="313"/>
      <c r="I120" s="163"/>
    </row>
    <row r="121" spans="1:9" ht="15.75" x14ac:dyDescent="0.25">
      <c r="A121" s="160"/>
      <c r="B121" s="171"/>
      <c r="C121" s="171"/>
      <c r="D121" s="171"/>
      <c r="E121" s="172"/>
      <c r="F121" s="173"/>
      <c r="G121" s="312"/>
      <c r="H121" s="313"/>
      <c r="I121" s="163"/>
    </row>
    <row r="122" spans="1:9" ht="15.75" x14ac:dyDescent="0.25">
      <c r="A122" s="160"/>
      <c r="B122" s="171"/>
      <c r="C122" s="171"/>
      <c r="D122" s="171"/>
      <c r="E122" s="172"/>
      <c r="F122" s="173"/>
      <c r="G122" s="312"/>
      <c r="H122" s="313"/>
      <c r="I122" s="163"/>
    </row>
    <row r="123" spans="1:9" ht="15.75" x14ac:dyDescent="0.25">
      <c r="A123" s="160"/>
      <c r="B123" s="171"/>
      <c r="C123" s="171"/>
      <c r="D123" s="171"/>
      <c r="E123" s="172"/>
      <c r="F123" s="173"/>
      <c r="G123" s="312"/>
      <c r="H123" s="313"/>
      <c r="I123" s="163"/>
    </row>
    <row r="124" spans="1:9" ht="15.75" x14ac:dyDescent="0.25">
      <c r="A124" s="160"/>
      <c r="B124" s="171"/>
      <c r="C124" s="171"/>
      <c r="D124" s="171"/>
      <c r="E124" s="172"/>
      <c r="F124" s="173"/>
      <c r="G124" s="312"/>
      <c r="H124" s="313"/>
      <c r="I124" s="163"/>
    </row>
    <row r="125" spans="1:9" ht="15.75" x14ac:dyDescent="0.25">
      <c r="A125" s="160"/>
      <c r="B125" s="171"/>
      <c r="C125" s="171"/>
      <c r="D125" s="171"/>
      <c r="E125" s="172"/>
      <c r="F125" s="173"/>
      <c r="G125" s="312"/>
      <c r="H125" s="313"/>
      <c r="I125" s="163"/>
    </row>
    <row r="126" spans="1:9" ht="15.75" x14ac:dyDescent="0.25">
      <c r="A126" s="160"/>
      <c r="B126" s="171"/>
      <c r="C126" s="171"/>
      <c r="D126" s="171"/>
      <c r="E126" s="172"/>
      <c r="F126" s="173"/>
      <c r="G126" s="312"/>
      <c r="H126" s="313"/>
      <c r="I126" s="163"/>
    </row>
    <row r="127" spans="1:9" ht="15.75" x14ac:dyDescent="0.25">
      <c r="A127" s="160"/>
      <c r="B127" s="171"/>
      <c r="C127" s="171"/>
      <c r="D127" s="171"/>
      <c r="E127" s="172"/>
      <c r="F127" s="173"/>
      <c r="G127" s="312"/>
      <c r="H127" s="313"/>
      <c r="I127" s="163"/>
    </row>
    <row r="128" spans="1:9" ht="15.75" x14ac:dyDescent="0.25">
      <c r="A128" s="160"/>
      <c r="B128" s="171"/>
      <c r="C128" s="171"/>
      <c r="D128" s="171"/>
      <c r="E128" s="172"/>
      <c r="F128" s="173"/>
      <c r="G128" s="312"/>
      <c r="H128" s="313"/>
      <c r="I128" s="163"/>
    </row>
    <row r="129" spans="1:9" ht="15.75" x14ac:dyDescent="0.25">
      <c r="A129" s="160"/>
      <c r="B129" s="171"/>
      <c r="C129" s="171"/>
      <c r="D129" s="171"/>
      <c r="E129" s="172"/>
      <c r="F129" s="173"/>
      <c r="G129" s="312"/>
      <c r="H129" s="313"/>
      <c r="I129" s="163"/>
    </row>
    <row r="130" spans="1:9" ht="15.75" x14ac:dyDescent="0.25">
      <c r="A130" s="160"/>
      <c r="B130" s="171"/>
      <c r="C130" s="171"/>
      <c r="D130" s="171"/>
      <c r="E130" s="172"/>
      <c r="F130" s="173"/>
      <c r="G130" s="312"/>
      <c r="H130" s="313"/>
      <c r="I130" s="163"/>
    </row>
    <row r="131" spans="1:9" ht="15.75" x14ac:dyDescent="0.25">
      <c r="A131" s="160"/>
      <c r="B131" s="171"/>
      <c r="C131" s="171"/>
      <c r="D131" s="171"/>
      <c r="E131" s="172"/>
      <c r="F131" s="173"/>
      <c r="G131" s="312"/>
      <c r="H131" s="313"/>
      <c r="I131" s="163"/>
    </row>
    <row r="132" spans="1:9" ht="15.75" x14ac:dyDescent="0.25">
      <c r="A132" s="160"/>
      <c r="B132" s="171"/>
      <c r="C132" s="171"/>
      <c r="D132" s="171"/>
      <c r="E132" s="172"/>
      <c r="F132" s="173"/>
      <c r="G132" s="312"/>
      <c r="H132" s="313"/>
      <c r="I132" s="163"/>
    </row>
    <row r="133" spans="1:9" ht="15.75" x14ac:dyDescent="0.25">
      <c r="A133" s="160"/>
      <c r="B133" s="171"/>
      <c r="C133" s="171"/>
      <c r="D133" s="171"/>
      <c r="E133" s="172"/>
      <c r="F133" s="173"/>
      <c r="G133" s="312"/>
      <c r="H133" s="313"/>
      <c r="I133" s="163"/>
    </row>
    <row r="134" spans="1:9" ht="15.75" x14ac:dyDescent="0.25">
      <c r="A134" s="160"/>
      <c r="B134" s="171"/>
      <c r="C134" s="171"/>
      <c r="D134" s="171"/>
      <c r="E134" s="172"/>
      <c r="F134" s="173"/>
      <c r="G134" s="312"/>
      <c r="H134" s="313"/>
      <c r="I134" s="163"/>
    </row>
    <row r="135" spans="1:9" ht="15.75" x14ac:dyDescent="0.25">
      <c r="A135" s="160"/>
      <c r="B135" s="171"/>
      <c r="C135" s="171"/>
      <c r="D135" s="171"/>
      <c r="E135" s="172"/>
      <c r="F135" s="173"/>
      <c r="G135" s="312"/>
      <c r="H135" s="313"/>
      <c r="I135" s="163"/>
    </row>
    <row r="136" spans="1:9" ht="15.75" x14ac:dyDescent="0.25">
      <c r="A136" s="160"/>
      <c r="B136" s="171"/>
      <c r="C136" s="171"/>
      <c r="D136" s="171"/>
      <c r="E136" s="172"/>
      <c r="F136" s="173"/>
      <c r="G136" s="312"/>
      <c r="H136" s="313"/>
      <c r="I136" s="163"/>
    </row>
    <row r="137" spans="1:9" ht="15.75" x14ac:dyDescent="0.25">
      <c r="A137" s="160"/>
      <c r="B137" s="171"/>
      <c r="C137" s="171"/>
      <c r="D137" s="171"/>
      <c r="E137" s="172"/>
      <c r="F137" s="173"/>
      <c r="G137" s="312"/>
      <c r="H137" s="313"/>
      <c r="I137" s="163"/>
    </row>
    <row r="138" spans="1:9" ht="15.75" x14ac:dyDescent="0.25">
      <c r="A138" s="160"/>
      <c r="B138" s="171"/>
      <c r="C138" s="171"/>
      <c r="D138" s="171"/>
      <c r="E138" s="172"/>
      <c r="F138" s="173"/>
      <c r="G138" s="312"/>
      <c r="H138" s="313"/>
      <c r="I138" s="163"/>
    </row>
    <row r="139" spans="1:9" ht="15.75" x14ac:dyDescent="0.25">
      <c r="A139" s="160"/>
      <c r="B139" s="171"/>
      <c r="C139" s="171"/>
      <c r="D139" s="171"/>
      <c r="E139" s="172"/>
      <c r="F139" s="173"/>
      <c r="G139" s="312"/>
      <c r="H139" s="313"/>
      <c r="I139" s="163"/>
    </row>
    <row r="140" spans="1:9" ht="15.75" x14ac:dyDescent="0.25">
      <c r="A140" s="160"/>
      <c r="B140" s="171"/>
      <c r="C140" s="171"/>
      <c r="D140" s="171"/>
      <c r="E140" s="172"/>
      <c r="F140" s="173"/>
      <c r="G140" s="312"/>
      <c r="H140" s="313"/>
      <c r="I140" s="163"/>
    </row>
    <row r="141" spans="1:9" ht="15.75" x14ac:dyDescent="0.25">
      <c r="A141" s="160"/>
      <c r="B141" s="171"/>
      <c r="C141" s="171"/>
      <c r="D141" s="171"/>
      <c r="E141" s="172"/>
      <c r="F141" s="173"/>
      <c r="G141" s="312"/>
      <c r="H141" s="313"/>
      <c r="I141" s="163"/>
    </row>
    <row r="142" spans="1:9" ht="15.75" x14ac:dyDescent="0.25">
      <c r="A142" s="160"/>
      <c r="B142" s="171"/>
      <c r="C142" s="171"/>
      <c r="D142" s="171"/>
      <c r="E142" s="172"/>
      <c r="F142" s="173"/>
      <c r="G142" s="312"/>
      <c r="H142" s="313"/>
      <c r="I142" s="163"/>
    </row>
    <row r="143" spans="1:9" ht="15.75" x14ac:dyDescent="0.25">
      <c r="A143" s="160"/>
      <c r="B143" s="171"/>
      <c r="C143" s="171"/>
      <c r="D143" s="171"/>
      <c r="E143" s="172"/>
      <c r="F143" s="173"/>
      <c r="G143" s="312"/>
      <c r="H143" s="313"/>
      <c r="I143" s="163"/>
    </row>
    <row r="144" spans="1:9" ht="15.75" x14ac:dyDescent="0.25">
      <c r="A144" s="160"/>
      <c r="B144" s="171"/>
      <c r="C144" s="171"/>
      <c r="D144" s="171"/>
      <c r="E144" s="172"/>
      <c r="F144" s="173"/>
      <c r="G144" s="312"/>
      <c r="H144" s="313"/>
      <c r="I144" s="163"/>
    </row>
    <row r="145" spans="1:9" ht="15.75" x14ac:dyDescent="0.25">
      <c r="A145" s="160"/>
      <c r="B145" s="171"/>
      <c r="C145" s="171"/>
      <c r="D145" s="171"/>
      <c r="E145" s="172"/>
      <c r="F145" s="173"/>
      <c r="G145" s="312"/>
      <c r="H145" s="313"/>
      <c r="I145" s="163"/>
    </row>
    <row r="146" spans="1:9" ht="15.75" x14ac:dyDescent="0.25">
      <c r="A146" s="160"/>
      <c r="B146" s="171"/>
      <c r="C146" s="171"/>
      <c r="D146" s="171"/>
      <c r="E146" s="172"/>
      <c r="F146" s="173"/>
      <c r="G146" s="312"/>
      <c r="H146" s="313"/>
      <c r="I146" s="163"/>
    </row>
    <row r="147" spans="1:9" ht="15.75" x14ac:dyDescent="0.25">
      <c r="A147" s="160"/>
      <c r="B147" s="171"/>
      <c r="C147" s="171"/>
      <c r="D147" s="171"/>
      <c r="E147" s="172"/>
      <c r="F147" s="173"/>
      <c r="G147" s="312"/>
      <c r="H147" s="313"/>
      <c r="I147" s="163"/>
    </row>
    <row r="148" spans="1:9" ht="15.75" x14ac:dyDescent="0.25">
      <c r="A148" s="160"/>
      <c r="B148" s="171"/>
      <c r="C148" s="171"/>
      <c r="D148" s="171"/>
      <c r="E148" s="172"/>
      <c r="F148" s="173"/>
      <c r="G148" s="312"/>
      <c r="H148" s="313"/>
      <c r="I148" s="163"/>
    </row>
    <row r="149" spans="1:9" ht="15.75" x14ac:dyDescent="0.25">
      <c r="A149" s="160"/>
      <c r="B149" s="171"/>
      <c r="C149" s="171"/>
      <c r="D149" s="171"/>
      <c r="E149" s="172"/>
      <c r="F149" s="173"/>
      <c r="G149" s="312"/>
      <c r="H149" s="313"/>
      <c r="I149" s="163"/>
    </row>
    <row r="150" spans="1:9" ht="15.75" x14ac:dyDescent="0.25">
      <c r="A150" s="160"/>
      <c r="B150" s="171"/>
      <c r="C150" s="171"/>
      <c r="D150" s="171"/>
      <c r="E150" s="172"/>
      <c r="F150" s="173"/>
      <c r="G150" s="312"/>
      <c r="H150" s="313"/>
      <c r="I150" s="163"/>
    </row>
    <row r="151" spans="1:9" ht="15.75" x14ac:dyDescent="0.25">
      <c r="A151" s="160"/>
      <c r="B151" s="171"/>
      <c r="C151" s="171"/>
      <c r="D151" s="171"/>
      <c r="E151" s="172"/>
      <c r="F151" s="173"/>
      <c r="G151" s="312"/>
      <c r="H151" s="313"/>
      <c r="I151" s="163"/>
    </row>
    <row r="152" spans="1:9" ht="15.75" x14ac:dyDescent="0.25">
      <c r="A152" s="160"/>
      <c r="B152" s="171"/>
      <c r="C152" s="171"/>
      <c r="D152" s="171"/>
      <c r="E152" s="172"/>
      <c r="F152" s="173"/>
      <c r="G152" s="312"/>
      <c r="H152" s="313"/>
      <c r="I152" s="163"/>
    </row>
    <row r="153" spans="1:9" ht="15.75" x14ac:dyDescent="0.25">
      <c r="A153" s="160"/>
      <c r="B153" s="171"/>
      <c r="C153" s="171"/>
      <c r="D153" s="171"/>
      <c r="E153" s="172"/>
      <c r="F153" s="173"/>
      <c r="G153" s="312"/>
      <c r="H153" s="313"/>
      <c r="I153" s="163"/>
    </row>
    <row r="154" spans="1:9" ht="15.75" x14ac:dyDescent="0.25">
      <c r="A154" s="160"/>
      <c r="B154" s="171"/>
      <c r="C154" s="171"/>
      <c r="D154" s="171"/>
      <c r="E154" s="172"/>
      <c r="F154" s="173"/>
      <c r="G154" s="312"/>
      <c r="H154" s="313"/>
      <c r="I154" s="163"/>
    </row>
    <row r="155" spans="1:9" ht="15.75" x14ac:dyDescent="0.25">
      <c r="A155" s="160"/>
      <c r="B155" s="171"/>
      <c r="C155" s="171"/>
      <c r="D155" s="171"/>
      <c r="E155" s="172"/>
      <c r="F155" s="173"/>
      <c r="G155" s="312"/>
      <c r="H155" s="313"/>
      <c r="I155" s="163"/>
    </row>
    <row r="156" spans="1:9" ht="15.75" x14ac:dyDescent="0.25">
      <c r="A156" s="160"/>
      <c r="B156" s="171"/>
      <c r="C156" s="171"/>
      <c r="D156" s="171"/>
      <c r="E156" s="172"/>
      <c r="F156" s="173"/>
      <c r="G156" s="312"/>
      <c r="H156" s="313"/>
      <c r="I156" s="163"/>
    </row>
    <row r="157" spans="1:9" ht="15.75" x14ac:dyDescent="0.25">
      <c r="A157" s="160"/>
      <c r="B157" s="171"/>
      <c r="C157" s="171"/>
      <c r="D157" s="171"/>
      <c r="E157" s="172"/>
      <c r="F157" s="173"/>
      <c r="G157" s="312"/>
      <c r="H157" s="313"/>
      <c r="I157" s="163"/>
    </row>
    <row r="158" spans="1:9" ht="15.75" x14ac:dyDescent="0.25">
      <c r="A158" s="160"/>
      <c r="B158" s="171"/>
      <c r="C158" s="171"/>
      <c r="D158" s="171"/>
      <c r="E158" s="172"/>
      <c r="F158" s="173"/>
      <c r="G158" s="312"/>
      <c r="H158" s="313"/>
      <c r="I158" s="163"/>
    </row>
    <row r="159" spans="1:9" ht="15.75" x14ac:dyDescent="0.25">
      <c r="A159" s="160"/>
      <c r="B159" s="171"/>
      <c r="C159" s="171"/>
      <c r="D159" s="171"/>
      <c r="E159" s="172"/>
      <c r="F159" s="173"/>
      <c r="G159" s="312"/>
      <c r="H159" s="313"/>
      <c r="I159" s="163"/>
    </row>
    <row r="160" spans="1:9" ht="15.75" x14ac:dyDescent="0.25">
      <c r="A160" s="160"/>
      <c r="B160" s="171"/>
      <c r="C160" s="171"/>
      <c r="D160" s="171"/>
      <c r="E160" s="172"/>
      <c r="F160" s="173"/>
      <c r="G160" s="312"/>
      <c r="H160" s="313"/>
      <c r="I160" s="163"/>
    </row>
    <row r="161" spans="1:9" ht="15.75" x14ac:dyDescent="0.25">
      <c r="A161" s="160"/>
      <c r="B161" s="171"/>
      <c r="C161" s="171"/>
      <c r="D161" s="171"/>
      <c r="E161" s="172"/>
      <c r="F161" s="173"/>
      <c r="G161" s="312"/>
      <c r="H161" s="313"/>
      <c r="I161" s="163"/>
    </row>
    <row r="162" spans="1:9" ht="15.75" x14ac:dyDescent="0.25">
      <c r="A162" s="160"/>
      <c r="B162" s="171"/>
      <c r="C162" s="171"/>
      <c r="D162" s="171"/>
      <c r="E162" s="172"/>
      <c r="F162" s="173"/>
      <c r="G162" s="312"/>
      <c r="H162" s="313"/>
      <c r="I162" s="163"/>
    </row>
    <row r="163" spans="1:9" ht="15.75" x14ac:dyDescent="0.25">
      <c r="A163" s="160"/>
      <c r="B163" s="171"/>
      <c r="C163" s="171"/>
      <c r="D163" s="171"/>
      <c r="E163" s="172"/>
      <c r="F163" s="173"/>
      <c r="G163" s="312"/>
      <c r="H163" s="313"/>
      <c r="I163" s="163"/>
    </row>
    <row r="164" spans="1:9" ht="15.75" x14ac:dyDescent="0.25">
      <c r="A164" s="160"/>
      <c r="B164" s="171"/>
      <c r="C164" s="171"/>
      <c r="D164" s="171"/>
      <c r="E164" s="172"/>
      <c r="F164" s="173"/>
      <c r="G164" s="312"/>
      <c r="H164" s="313"/>
      <c r="I164" s="163"/>
    </row>
    <row r="165" spans="1:9" ht="15.75" x14ac:dyDescent="0.25">
      <c r="A165" s="160"/>
      <c r="B165" s="171"/>
      <c r="C165" s="171"/>
      <c r="D165" s="171"/>
      <c r="E165" s="172"/>
      <c r="F165" s="173"/>
      <c r="G165" s="312"/>
      <c r="H165" s="313"/>
      <c r="I165" s="163"/>
    </row>
    <row r="166" spans="1:9" ht="15.75" x14ac:dyDescent="0.25">
      <c r="A166" s="160"/>
      <c r="B166" s="171"/>
      <c r="C166" s="171"/>
      <c r="D166" s="171"/>
      <c r="E166" s="172"/>
      <c r="F166" s="173"/>
      <c r="G166" s="312"/>
      <c r="H166" s="313"/>
      <c r="I166" s="163"/>
    </row>
    <row r="167" spans="1:9" ht="15.75" x14ac:dyDescent="0.25">
      <c r="A167" s="160"/>
      <c r="B167" s="171"/>
      <c r="C167" s="171"/>
      <c r="D167" s="171"/>
      <c r="E167" s="172"/>
      <c r="F167" s="173"/>
      <c r="G167" s="312"/>
      <c r="H167" s="313"/>
      <c r="I167" s="163"/>
    </row>
    <row r="168" spans="1:9" ht="15.75" x14ac:dyDescent="0.25">
      <c r="A168" s="160"/>
      <c r="B168" s="171"/>
      <c r="C168" s="171"/>
      <c r="D168" s="171"/>
      <c r="E168" s="172"/>
      <c r="F168" s="173"/>
      <c r="G168" s="312"/>
      <c r="H168" s="313"/>
      <c r="I168" s="163"/>
    </row>
    <row r="169" spans="1:9" ht="15.75" x14ac:dyDescent="0.25">
      <c r="A169" s="160"/>
      <c r="B169" s="171"/>
      <c r="C169" s="171"/>
      <c r="D169" s="171"/>
      <c r="E169" s="172"/>
      <c r="F169" s="173"/>
      <c r="G169" s="312"/>
      <c r="H169" s="313"/>
      <c r="I169" s="163"/>
    </row>
    <row r="170" spans="1:9" ht="15.75" x14ac:dyDescent="0.25">
      <c r="A170" s="160"/>
      <c r="B170" s="171"/>
      <c r="C170" s="171"/>
      <c r="D170" s="171"/>
      <c r="E170" s="172"/>
      <c r="F170" s="173"/>
      <c r="G170" s="312"/>
      <c r="H170" s="313"/>
      <c r="I170" s="163"/>
    </row>
    <row r="171" spans="1:9" ht="15.75" x14ac:dyDescent="0.25">
      <c r="A171" s="160"/>
      <c r="B171" s="171"/>
      <c r="C171" s="171"/>
      <c r="D171" s="171"/>
      <c r="E171" s="172"/>
      <c r="F171" s="173"/>
      <c r="G171" s="312"/>
      <c r="H171" s="313"/>
      <c r="I171" s="163"/>
    </row>
    <row r="172" spans="1:9" ht="15.75" x14ac:dyDescent="0.25">
      <c r="A172" s="160"/>
      <c r="B172" s="171"/>
      <c r="C172" s="171"/>
      <c r="D172" s="171"/>
      <c r="E172" s="172"/>
      <c r="F172" s="173"/>
      <c r="G172" s="312"/>
      <c r="H172" s="313"/>
      <c r="I172" s="163"/>
    </row>
    <row r="173" spans="1:9" ht="15.75" x14ac:dyDescent="0.25">
      <c r="A173" s="160"/>
      <c r="B173" s="171"/>
      <c r="C173" s="171"/>
      <c r="D173" s="171"/>
      <c r="E173" s="172"/>
      <c r="F173" s="173"/>
      <c r="G173" s="312"/>
      <c r="H173" s="313"/>
      <c r="I173" s="163"/>
    </row>
    <row r="174" spans="1:9" ht="15.75" x14ac:dyDescent="0.25">
      <c r="A174" s="160"/>
      <c r="B174" s="171"/>
      <c r="C174" s="171"/>
      <c r="D174" s="171"/>
      <c r="E174" s="172"/>
      <c r="F174" s="173"/>
      <c r="G174" s="312"/>
      <c r="H174" s="313"/>
      <c r="I174" s="163"/>
    </row>
    <row r="175" spans="1:9" ht="15.75" x14ac:dyDescent="0.25">
      <c r="A175" s="160"/>
      <c r="B175" s="171"/>
      <c r="C175" s="171"/>
      <c r="D175" s="171"/>
      <c r="E175" s="172"/>
      <c r="F175" s="173"/>
      <c r="G175" s="312"/>
      <c r="H175" s="313"/>
      <c r="I175" s="163"/>
    </row>
    <row r="176" spans="1:9" ht="15.75" x14ac:dyDescent="0.25">
      <c r="A176" s="160"/>
      <c r="B176" s="171"/>
      <c r="C176" s="171"/>
      <c r="D176" s="171"/>
      <c r="E176" s="172"/>
      <c r="F176" s="173"/>
      <c r="G176" s="312"/>
      <c r="H176" s="313"/>
      <c r="I176" s="163"/>
    </row>
    <row r="177" spans="1:9" ht="15.75" x14ac:dyDescent="0.25">
      <c r="A177" s="160"/>
      <c r="B177" s="171"/>
      <c r="C177" s="171"/>
      <c r="D177" s="171"/>
      <c r="E177" s="172"/>
      <c r="F177" s="173"/>
      <c r="G177" s="312"/>
      <c r="H177" s="313"/>
      <c r="I177" s="163"/>
    </row>
    <row r="178" spans="1:9" ht="15.75" x14ac:dyDescent="0.25">
      <c r="A178" s="160"/>
      <c r="B178" s="171"/>
      <c r="C178" s="171"/>
      <c r="D178" s="171"/>
      <c r="E178" s="172"/>
      <c r="F178" s="173"/>
      <c r="G178" s="312"/>
      <c r="H178" s="313"/>
      <c r="I178" s="163"/>
    </row>
    <row r="179" spans="1:9" ht="15.75" x14ac:dyDescent="0.25">
      <c r="A179" s="160"/>
      <c r="B179" s="171"/>
      <c r="C179" s="171"/>
      <c r="D179" s="171"/>
      <c r="E179" s="172"/>
      <c r="F179" s="173"/>
      <c r="G179" s="312"/>
      <c r="H179" s="313"/>
      <c r="I179" s="163"/>
    </row>
    <row r="180" spans="1:9" ht="15.75" x14ac:dyDescent="0.25">
      <c r="A180" s="160"/>
      <c r="B180" s="171"/>
      <c r="C180" s="171"/>
      <c r="D180" s="171"/>
      <c r="E180" s="172"/>
      <c r="F180" s="173"/>
      <c r="G180" s="312"/>
      <c r="H180" s="313"/>
      <c r="I180" s="163"/>
    </row>
    <row r="181" spans="1:9" ht="15.75" x14ac:dyDescent="0.25">
      <c r="A181" s="160"/>
      <c r="B181" s="171"/>
      <c r="C181" s="171"/>
      <c r="D181" s="171"/>
      <c r="E181" s="172"/>
      <c r="F181" s="173"/>
      <c r="G181" s="312"/>
      <c r="H181" s="313"/>
      <c r="I181" s="163"/>
    </row>
    <row r="182" spans="1:9" ht="15.75" x14ac:dyDescent="0.25">
      <c r="A182" s="160"/>
      <c r="B182" s="171"/>
      <c r="C182" s="171"/>
      <c r="D182" s="171"/>
      <c r="E182" s="172"/>
      <c r="F182" s="173"/>
      <c r="G182" s="312"/>
      <c r="H182" s="313"/>
      <c r="I182" s="163"/>
    </row>
    <row r="183" spans="1:9" ht="15.75" x14ac:dyDescent="0.25">
      <c r="A183" s="160"/>
      <c r="B183" s="171"/>
      <c r="C183" s="171"/>
      <c r="D183" s="171"/>
      <c r="E183" s="172"/>
      <c r="F183" s="173"/>
      <c r="G183" s="312"/>
      <c r="H183" s="313"/>
      <c r="I183" s="163"/>
    </row>
    <row r="184" spans="1:9" ht="15.75" x14ac:dyDescent="0.25">
      <c r="A184" s="160"/>
      <c r="B184" s="171"/>
      <c r="C184" s="171"/>
      <c r="D184" s="171"/>
      <c r="E184" s="172"/>
      <c r="F184" s="173"/>
      <c r="G184" s="312"/>
      <c r="H184" s="313"/>
      <c r="I184" s="163"/>
    </row>
    <row r="185" spans="1:9" ht="15.75" x14ac:dyDescent="0.25">
      <c r="A185" s="160"/>
      <c r="B185" s="171"/>
      <c r="C185" s="171"/>
      <c r="D185" s="171"/>
      <c r="E185" s="172"/>
      <c r="F185" s="173"/>
      <c r="G185" s="312"/>
      <c r="H185" s="313"/>
      <c r="I185" s="163"/>
    </row>
    <row r="186" spans="1:9" ht="15.75" x14ac:dyDescent="0.25">
      <c r="A186" s="160"/>
      <c r="B186" s="171"/>
      <c r="C186" s="171"/>
      <c r="D186" s="171"/>
      <c r="E186" s="172"/>
      <c r="F186" s="173"/>
      <c r="G186" s="312"/>
      <c r="H186" s="313"/>
      <c r="I186" s="163"/>
    </row>
    <row r="187" spans="1:9" ht="15.75" x14ac:dyDescent="0.25">
      <c r="A187" s="160"/>
      <c r="B187" s="171"/>
      <c r="C187" s="171"/>
      <c r="D187" s="171"/>
      <c r="E187" s="172"/>
      <c r="F187" s="173"/>
      <c r="G187" s="312"/>
      <c r="H187" s="313"/>
      <c r="I187" s="163"/>
    </row>
    <row r="188" spans="1:9" ht="15.75" x14ac:dyDescent="0.25">
      <c r="A188" s="160"/>
      <c r="B188" s="171"/>
      <c r="C188" s="171"/>
      <c r="D188" s="171"/>
      <c r="E188" s="172"/>
      <c r="F188" s="173"/>
      <c r="G188" s="312"/>
      <c r="H188" s="313"/>
      <c r="I188" s="163"/>
    </row>
    <row r="189" spans="1:9" ht="15.75" x14ac:dyDescent="0.25">
      <c r="A189" s="160"/>
      <c r="B189" s="171"/>
      <c r="C189" s="171"/>
      <c r="D189" s="171"/>
      <c r="E189" s="172"/>
      <c r="F189" s="173"/>
      <c r="G189" s="312"/>
      <c r="H189" s="313"/>
      <c r="I189" s="163"/>
    </row>
    <row r="190" spans="1:9" ht="15.75" x14ac:dyDescent="0.25">
      <c r="A190" s="160"/>
      <c r="B190" s="171"/>
      <c r="C190" s="171"/>
      <c r="D190" s="171"/>
      <c r="E190" s="172"/>
      <c r="F190" s="173"/>
      <c r="G190" s="312"/>
      <c r="H190" s="313"/>
      <c r="I190" s="163"/>
    </row>
    <row r="191" spans="1:9" ht="15.75" x14ac:dyDescent="0.25">
      <c r="A191" s="160"/>
      <c r="B191" s="171"/>
      <c r="C191" s="171"/>
      <c r="D191" s="171"/>
      <c r="E191" s="172"/>
      <c r="F191" s="173"/>
      <c r="G191" s="312"/>
      <c r="H191" s="313"/>
      <c r="I191" s="163"/>
    </row>
    <row r="192" spans="1:9" ht="15.75" x14ac:dyDescent="0.25">
      <c r="A192" s="160"/>
      <c r="B192" s="171"/>
      <c r="C192" s="171"/>
      <c r="D192" s="171"/>
      <c r="E192" s="172"/>
      <c r="F192" s="173"/>
      <c r="G192" s="312"/>
      <c r="H192" s="313"/>
      <c r="I192" s="163"/>
    </row>
    <row r="193" spans="1:9" ht="15.75" x14ac:dyDescent="0.25">
      <c r="A193" s="160"/>
      <c r="B193" s="171"/>
      <c r="C193" s="171"/>
      <c r="D193" s="171"/>
      <c r="E193" s="172"/>
      <c r="F193" s="173"/>
      <c r="G193" s="312"/>
      <c r="H193" s="313"/>
      <c r="I193" s="163"/>
    </row>
    <row r="194" spans="1:9" ht="15.75" x14ac:dyDescent="0.25">
      <c r="A194" s="160"/>
      <c r="B194" s="171"/>
      <c r="C194" s="171"/>
      <c r="D194" s="171"/>
      <c r="E194" s="172"/>
      <c r="F194" s="173"/>
      <c r="G194" s="312"/>
      <c r="H194" s="313"/>
      <c r="I194" s="163"/>
    </row>
    <row r="195" spans="1:9" ht="15.75" x14ac:dyDescent="0.25">
      <c r="A195" s="160"/>
      <c r="B195" s="171"/>
      <c r="C195" s="171"/>
      <c r="D195" s="171"/>
      <c r="E195" s="172"/>
      <c r="F195" s="173"/>
      <c r="G195" s="312"/>
      <c r="H195" s="313"/>
      <c r="I195" s="163"/>
    </row>
    <row r="196" spans="1:9" ht="15.75" x14ac:dyDescent="0.25">
      <c r="A196" s="160"/>
      <c r="B196" s="171"/>
      <c r="C196" s="171"/>
      <c r="D196" s="171"/>
      <c r="E196" s="172"/>
      <c r="F196" s="173"/>
      <c r="G196" s="312"/>
      <c r="H196" s="313"/>
      <c r="I196" s="163"/>
    </row>
    <row r="197" spans="1:9" ht="15.75" x14ac:dyDescent="0.25">
      <c r="A197" s="160"/>
      <c r="B197" s="171"/>
      <c r="C197" s="171"/>
      <c r="D197" s="171"/>
      <c r="E197" s="172"/>
      <c r="F197" s="173"/>
      <c r="G197" s="312"/>
      <c r="H197" s="313"/>
      <c r="I197" s="163"/>
    </row>
    <row r="198" spans="1:9" ht="15.75" x14ac:dyDescent="0.25">
      <c r="A198" s="160"/>
      <c r="B198" s="171"/>
      <c r="C198" s="171"/>
      <c r="D198" s="171"/>
      <c r="E198" s="172"/>
      <c r="F198" s="173"/>
      <c r="G198" s="312"/>
      <c r="H198" s="313"/>
      <c r="I198" s="163"/>
    </row>
    <row r="199" spans="1:9" ht="15.75" x14ac:dyDescent="0.25">
      <c r="A199" s="160"/>
      <c r="B199" s="171"/>
      <c r="C199" s="171"/>
      <c r="D199" s="171"/>
      <c r="E199" s="172"/>
      <c r="F199" s="173"/>
      <c r="G199" s="312"/>
      <c r="H199" s="313"/>
      <c r="I199" s="163"/>
    </row>
    <row r="200" spans="1:9" ht="15.75" x14ac:dyDescent="0.25">
      <c r="A200" s="160"/>
      <c r="B200" s="171"/>
      <c r="C200" s="171"/>
      <c r="D200" s="171"/>
      <c r="E200" s="172"/>
      <c r="F200" s="173"/>
      <c r="G200" s="312"/>
      <c r="H200" s="313"/>
      <c r="I200" s="163"/>
    </row>
    <row r="201" spans="1:9" ht="15.75" x14ac:dyDescent="0.25">
      <c r="A201" s="160"/>
      <c r="B201" s="171"/>
      <c r="C201" s="171"/>
      <c r="D201" s="171"/>
      <c r="E201" s="172"/>
      <c r="F201" s="173"/>
      <c r="G201" s="312"/>
      <c r="H201" s="313"/>
      <c r="I201" s="163"/>
    </row>
    <row r="202" spans="1:9" ht="15.75" x14ac:dyDescent="0.25">
      <c r="A202" s="160"/>
      <c r="B202" s="171"/>
      <c r="C202" s="171"/>
      <c r="D202" s="171"/>
      <c r="E202" s="172"/>
      <c r="F202" s="173"/>
      <c r="G202" s="312"/>
      <c r="H202" s="313"/>
      <c r="I202" s="163"/>
    </row>
    <row r="203" spans="1:9" ht="15.75" x14ac:dyDescent="0.25">
      <c r="A203" s="160"/>
      <c r="B203" s="171"/>
      <c r="C203" s="171"/>
      <c r="D203" s="171"/>
      <c r="E203" s="172"/>
      <c r="F203" s="173"/>
      <c r="G203" s="312"/>
      <c r="H203" s="313"/>
      <c r="I203" s="163"/>
    </row>
    <row r="204" spans="1:9" ht="15.75" x14ac:dyDescent="0.25">
      <c r="A204" s="160"/>
      <c r="B204" s="171"/>
      <c r="C204" s="171"/>
      <c r="D204" s="171"/>
      <c r="E204" s="172"/>
      <c r="F204" s="173"/>
      <c r="G204" s="312"/>
      <c r="H204" s="313"/>
      <c r="I204" s="163"/>
    </row>
    <row r="205" spans="1:9" ht="15.75" x14ac:dyDescent="0.25">
      <c r="A205" s="160"/>
      <c r="B205" s="171"/>
      <c r="C205" s="171"/>
      <c r="D205" s="171"/>
      <c r="E205" s="172"/>
      <c r="F205" s="173"/>
      <c r="G205" s="312"/>
      <c r="H205" s="313"/>
      <c r="I205" s="163"/>
    </row>
    <row r="206" spans="1:9" ht="15.75" x14ac:dyDescent="0.25">
      <c r="A206" s="160"/>
      <c r="B206" s="171"/>
      <c r="C206" s="171"/>
      <c r="D206" s="171"/>
      <c r="E206" s="172"/>
      <c r="F206" s="173"/>
      <c r="G206" s="312"/>
      <c r="H206" s="313"/>
      <c r="I206" s="163"/>
    </row>
    <row r="207" spans="1:9" ht="15.75" x14ac:dyDescent="0.25">
      <c r="A207" s="160"/>
      <c r="B207" s="171"/>
      <c r="C207" s="171"/>
      <c r="D207" s="171"/>
      <c r="E207" s="172"/>
      <c r="F207" s="173"/>
      <c r="G207" s="312"/>
      <c r="H207" s="313"/>
      <c r="I207" s="163"/>
    </row>
    <row r="208" spans="1:9" ht="15.75" x14ac:dyDescent="0.25">
      <c r="A208" s="160"/>
      <c r="B208" s="171"/>
      <c r="C208" s="171"/>
      <c r="D208" s="171"/>
      <c r="E208" s="172"/>
      <c r="F208" s="173"/>
      <c r="G208" s="312"/>
      <c r="H208" s="313"/>
      <c r="I208" s="163"/>
    </row>
    <row r="209" spans="1:9" ht="15.75" x14ac:dyDescent="0.25">
      <c r="A209" s="160"/>
      <c r="B209" s="171"/>
      <c r="C209" s="171"/>
      <c r="D209" s="171"/>
      <c r="E209" s="172"/>
      <c r="F209" s="173"/>
      <c r="G209" s="312"/>
      <c r="H209" s="313"/>
      <c r="I209" s="163"/>
    </row>
    <row r="210" spans="1:9" ht="15.75" x14ac:dyDescent="0.25">
      <c r="A210" s="160"/>
      <c r="B210" s="171"/>
      <c r="C210" s="171"/>
      <c r="D210" s="171"/>
      <c r="E210" s="172"/>
      <c r="F210" s="173"/>
      <c r="G210" s="312"/>
      <c r="H210" s="313"/>
      <c r="I210" s="163"/>
    </row>
    <row r="211" spans="1:9" ht="15.75" x14ac:dyDescent="0.25">
      <c r="A211" s="160"/>
      <c r="B211" s="171"/>
      <c r="C211" s="171"/>
      <c r="D211" s="171"/>
      <c r="E211" s="172"/>
      <c r="F211" s="173"/>
      <c r="G211" s="312"/>
      <c r="H211" s="313"/>
      <c r="I211" s="163"/>
    </row>
    <row r="212" spans="1:9" ht="15.75" x14ac:dyDescent="0.25">
      <c r="A212" s="160"/>
      <c r="B212" s="171"/>
      <c r="C212" s="171"/>
      <c r="D212" s="171"/>
      <c r="E212" s="172"/>
      <c r="F212" s="173"/>
      <c r="G212" s="312"/>
      <c r="H212" s="313"/>
      <c r="I212" s="163"/>
    </row>
    <row r="213" spans="1:9" ht="15.75" x14ac:dyDescent="0.25">
      <c r="A213" s="160"/>
      <c r="B213" s="171"/>
      <c r="C213" s="171"/>
      <c r="D213" s="171"/>
      <c r="E213" s="172"/>
      <c r="F213" s="173"/>
      <c r="G213" s="312"/>
      <c r="H213" s="313"/>
      <c r="I213" s="163"/>
    </row>
    <row r="214" spans="1:9" ht="15.75" x14ac:dyDescent="0.25">
      <c r="A214" s="160"/>
      <c r="B214" s="171"/>
      <c r="C214" s="171"/>
      <c r="D214" s="171"/>
      <c r="E214" s="172"/>
      <c r="F214" s="173"/>
      <c r="G214" s="312"/>
      <c r="H214" s="313"/>
      <c r="I214" s="163"/>
    </row>
    <row r="215" spans="1:9" ht="15.75" x14ac:dyDescent="0.25">
      <c r="A215" s="160"/>
      <c r="B215" s="171"/>
      <c r="C215" s="171"/>
      <c r="D215" s="171"/>
      <c r="E215" s="172"/>
      <c r="F215" s="173"/>
      <c r="G215" s="312"/>
      <c r="H215" s="313"/>
      <c r="I215" s="163"/>
    </row>
    <row r="216" spans="1:9" ht="15.75" x14ac:dyDescent="0.25">
      <c r="A216" s="160"/>
      <c r="B216" s="171"/>
      <c r="C216" s="171"/>
      <c r="D216" s="171"/>
      <c r="E216" s="172"/>
      <c r="F216" s="173"/>
      <c r="G216" s="312"/>
      <c r="H216" s="313"/>
      <c r="I216" s="163"/>
    </row>
    <row r="217" spans="1:9" ht="15.75" x14ac:dyDescent="0.25">
      <c r="A217" s="160"/>
      <c r="B217" s="171"/>
      <c r="C217" s="171"/>
      <c r="D217" s="171"/>
      <c r="E217" s="172"/>
      <c r="F217" s="173"/>
      <c r="G217" s="312"/>
      <c r="H217" s="313"/>
      <c r="I217" s="163"/>
    </row>
    <row r="218" spans="1:9" ht="15.75" x14ac:dyDescent="0.25">
      <c r="A218" s="160"/>
      <c r="B218" s="171"/>
      <c r="C218" s="171"/>
      <c r="D218" s="171"/>
      <c r="E218" s="172"/>
      <c r="F218" s="173"/>
      <c r="G218" s="312"/>
      <c r="H218" s="313"/>
      <c r="I218" s="163"/>
    </row>
    <row r="219" spans="1:9" ht="15.75" x14ac:dyDescent="0.25">
      <c r="A219" s="160"/>
      <c r="B219" s="171"/>
      <c r="C219" s="171"/>
      <c r="D219" s="171"/>
      <c r="E219" s="172"/>
      <c r="F219" s="173"/>
      <c r="G219" s="312"/>
      <c r="H219" s="313"/>
      <c r="I219" s="163"/>
    </row>
    <row r="220" spans="1:9" ht="15.75" x14ac:dyDescent="0.25">
      <c r="A220" s="160"/>
      <c r="B220" s="171"/>
      <c r="C220" s="171"/>
      <c r="D220" s="171"/>
      <c r="E220" s="172"/>
      <c r="F220" s="173"/>
      <c r="G220" s="312"/>
      <c r="H220" s="313"/>
      <c r="I220" s="163"/>
    </row>
    <row r="221" spans="1:9" ht="15.75" x14ac:dyDescent="0.25">
      <c r="A221" s="160"/>
      <c r="B221" s="171"/>
      <c r="C221" s="171"/>
      <c r="D221" s="171"/>
      <c r="E221" s="172"/>
      <c r="F221" s="173"/>
      <c r="G221" s="312"/>
      <c r="H221" s="313"/>
      <c r="I221" s="163"/>
    </row>
    <row r="222" spans="1:9" ht="15.75" x14ac:dyDescent="0.25">
      <c r="A222" s="160"/>
      <c r="B222" s="171"/>
      <c r="C222" s="171"/>
      <c r="D222" s="171"/>
      <c r="E222" s="172"/>
      <c r="F222" s="173"/>
      <c r="G222" s="312"/>
      <c r="H222" s="313"/>
      <c r="I222" s="163"/>
    </row>
    <row r="223" spans="1:9" ht="15.75" x14ac:dyDescent="0.25">
      <c r="A223" s="160"/>
      <c r="B223" s="171"/>
      <c r="C223" s="171"/>
      <c r="D223" s="171"/>
      <c r="E223" s="172"/>
      <c r="F223" s="173"/>
      <c r="G223" s="312"/>
      <c r="H223" s="313"/>
      <c r="I223" s="163"/>
    </row>
    <row r="224" spans="1:9" ht="15.75" x14ac:dyDescent="0.25">
      <c r="A224" s="160"/>
      <c r="B224" s="171"/>
      <c r="C224" s="171"/>
      <c r="D224" s="171"/>
      <c r="E224" s="172"/>
      <c r="F224" s="173"/>
      <c r="G224" s="312"/>
      <c r="H224" s="313"/>
      <c r="I224" s="163"/>
    </row>
    <row r="225" spans="1:9" ht="15.75" x14ac:dyDescent="0.25">
      <c r="A225" s="160"/>
      <c r="B225" s="171"/>
      <c r="C225" s="171"/>
      <c r="D225" s="171"/>
      <c r="E225" s="172"/>
      <c r="F225" s="173"/>
      <c r="G225" s="312"/>
      <c r="H225" s="313"/>
      <c r="I225" s="163"/>
    </row>
    <row r="226" spans="1:9" ht="15.75" x14ac:dyDescent="0.25">
      <c r="A226" s="160"/>
      <c r="B226" s="171"/>
      <c r="C226" s="171"/>
      <c r="D226" s="171"/>
      <c r="E226" s="172"/>
      <c r="F226" s="173"/>
      <c r="G226" s="312"/>
      <c r="H226" s="313"/>
      <c r="I226" s="163"/>
    </row>
    <row r="227" spans="1:9" ht="15.75" x14ac:dyDescent="0.25">
      <c r="A227" s="160"/>
      <c r="B227" s="171"/>
      <c r="C227" s="171"/>
      <c r="D227" s="171"/>
      <c r="E227" s="172"/>
      <c r="F227" s="173"/>
      <c r="G227" s="312"/>
      <c r="H227" s="313"/>
      <c r="I227" s="163"/>
    </row>
    <row r="228" spans="1:9" ht="15.75" x14ac:dyDescent="0.25">
      <c r="A228" s="160"/>
      <c r="B228" s="171"/>
      <c r="C228" s="171"/>
      <c r="D228" s="171"/>
      <c r="E228" s="172"/>
      <c r="F228" s="173"/>
      <c r="G228" s="312"/>
      <c r="H228" s="313"/>
      <c r="I228" s="163"/>
    </row>
    <row r="229" spans="1:9" ht="15.75" x14ac:dyDescent="0.25">
      <c r="A229" s="160"/>
      <c r="B229" s="171"/>
      <c r="C229" s="171"/>
      <c r="D229" s="171"/>
      <c r="E229" s="172"/>
      <c r="F229" s="173"/>
      <c r="G229" s="312"/>
      <c r="H229" s="313"/>
      <c r="I229" s="163"/>
    </row>
    <row r="230" spans="1:9" ht="15.75" x14ac:dyDescent="0.25">
      <c r="A230" s="160"/>
      <c r="B230" s="171"/>
      <c r="C230" s="171"/>
      <c r="D230" s="171"/>
      <c r="E230" s="172"/>
      <c r="F230" s="173"/>
      <c r="G230" s="312"/>
      <c r="H230" s="313"/>
      <c r="I230" s="163"/>
    </row>
    <row r="231" spans="1:9" ht="15.75" x14ac:dyDescent="0.25">
      <c r="A231" s="160"/>
      <c r="B231" s="171"/>
      <c r="C231" s="171"/>
      <c r="D231" s="171"/>
      <c r="E231" s="172"/>
      <c r="F231" s="173"/>
      <c r="G231" s="312"/>
      <c r="H231" s="313"/>
      <c r="I231" s="163"/>
    </row>
    <row r="232" spans="1:9" ht="15.75" x14ac:dyDescent="0.25">
      <c r="A232" s="160"/>
      <c r="B232" s="171"/>
      <c r="C232" s="171"/>
      <c r="D232" s="171"/>
      <c r="E232" s="172"/>
      <c r="F232" s="173"/>
      <c r="G232" s="312"/>
      <c r="H232" s="313"/>
      <c r="I232" s="163"/>
    </row>
    <row r="233" spans="1:9" ht="15.75" x14ac:dyDescent="0.25">
      <c r="A233" s="160"/>
      <c r="B233" s="171"/>
      <c r="C233" s="171"/>
      <c r="D233" s="171"/>
      <c r="E233" s="172"/>
      <c r="F233" s="173"/>
      <c r="G233" s="312"/>
      <c r="H233" s="313"/>
      <c r="I233" s="163"/>
    </row>
    <row r="234" spans="1:9" ht="15.75" x14ac:dyDescent="0.25">
      <c r="A234" s="160"/>
      <c r="B234" s="171"/>
      <c r="C234" s="171"/>
      <c r="D234" s="171"/>
      <c r="E234" s="172"/>
      <c r="F234" s="173"/>
      <c r="G234" s="312"/>
      <c r="H234" s="313"/>
      <c r="I234" s="163"/>
    </row>
    <row r="235" spans="1:9" ht="15.75" x14ac:dyDescent="0.25">
      <c r="A235" s="160"/>
      <c r="B235" s="171"/>
      <c r="C235" s="171"/>
      <c r="D235" s="171"/>
      <c r="E235" s="172"/>
      <c r="F235" s="173"/>
      <c r="G235" s="312"/>
      <c r="H235" s="313"/>
      <c r="I235" s="163"/>
    </row>
    <row r="236" spans="1:9" ht="15.75" x14ac:dyDescent="0.25">
      <c r="A236" s="160"/>
      <c r="B236" s="171"/>
      <c r="C236" s="171"/>
      <c r="D236" s="171"/>
      <c r="E236" s="172"/>
      <c r="F236" s="173"/>
      <c r="G236" s="312"/>
      <c r="H236" s="313"/>
      <c r="I236" s="163"/>
    </row>
    <row r="237" spans="1:9" ht="15.75" x14ac:dyDescent="0.25">
      <c r="A237" s="160"/>
      <c r="B237" s="171"/>
      <c r="C237" s="171"/>
      <c r="D237" s="171"/>
      <c r="E237" s="172"/>
      <c r="F237" s="173"/>
      <c r="G237" s="312"/>
      <c r="H237" s="313"/>
      <c r="I237" s="163"/>
    </row>
    <row r="238" spans="1:9" ht="15.75" x14ac:dyDescent="0.25">
      <c r="A238" s="160"/>
      <c r="B238" s="171"/>
      <c r="C238" s="171"/>
      <c r="D238" s="171"/>
      <c r="E238" s="172"/>
      <c r="F238" s="173"/>
      <c r="G238" s="312"/>
      <c r="H238" s="313"/>
      <c r="I238" s="163"/>
    </row>
    <row r="239" spans="1:9" ht="15.75" x14ac:dyDescent="0.25">
      <c r="A239" s="160"/>
      <c r="B239" s="171"/>
      <c r="C239" s="171"/>
      <c r="D239" s="171"/>
      <c r="E239" s="172"/>
      <c r="F239" s="173"/>
      <c r="G239" s="312"/>
      <c r="H239" s="313"/>
      <c r="I239" s="163"/>
    </row>
    <row r="240" spans="1:9" ht="15.75" x14ac:dyDescent="0.25">
      <c r="A240" s="160"/>
      <c r="B240" s="171"/>
      <c r="C240" s="171"/>
      <c r="D240" s="171"/>
      <c r="E240" s="172"/>
      <c r="F240" s="173"/>
      <c r="G240" s="312"/>
      <c r="H240" s="313"/>
      <c r="I240" s="163"/>
    </row>
    <row r="241" spans="1:9" ht="15.75" x14ac:dyDescent="0.25">
      <c r="A241" s="160"/>
      <c r="B241" s="171"/>
      <c r="C241" s="171"/>
      <c r="D241" s="171"/>
      <c r="E241" s="172"/>
      <c r="F241" s="173"/>
      <c r="G241" s="312"/>
      <c r="H241" s="313"/>
      <c r="I241" s="163"/>
    </row>
    <row r="242" spans="1:9" ht="15.75" x14ac:dyDescent="0.25">
      <c r="A242" s="160"/>
      <c r="B242" s="171"/>
      <c r="C242" s="171"/>
      <c r="D242" s="171"/>
      <c r="E242" s="172"/>
      <c r="F242" s="173"/>
      <c r="G242" s="312"/>
      <c r="H242" s="313"/>
      <c r="I242" s="163"/>
    </row>
    <row r="243" spans="1:9" ht="15.75" x14ac:dyDescent="0.25">
      <c r="A243" s="160"/>
      <c r="B243" s="171"/>
      <c r="C243" s="171"/>
      <c r="D243" s="171"/>
      <c r="E243" s="172"/>
      <c r="F243" s="173"/>
      <c r="G243" s="312"/>
      <c r="H243" s="313"/>
      <c r="I243" s="163"/>
    </row>
    <row r="244" spans="1:9" ht="15.75" x14ac:dyDescent="0.25">
      <c r="A244" s="160"/>
      <c r="B244" s="171"/>
      <c r="C244" s="171"/>
      <c r="D244" s="171"/>
      <c r="E244" s="172"/>
      <c r="F244" s="173"/>
      <c r="G244" s="312"/>
      <c r="H244" s="313"/>
      <c r="I244" s="163"/>
    </row>
    <row r="245" spans="1:9" ht="15.75" x14ac:dyDescent="0.25">
      <c r="A245" s="160"/>
      <c r="B245" s="171"/>
      <c r="C245" s="171"/>
      <c r="D245" s="171"/>
      <c r="E245" s="172"/>
      <c r="F245" s="173"/>
      <c r="G245" s="312"/>
      <c r="H245" s="313"/>
      <c r="I245" s="163"/>
    </row>
    <row r="246" spans="1:9" ht="15.75" x14ac:dyDescent="0.25">
      <c r="A246" s="160"/>
      <c r="B246" s="171"/>
      <c r="C246" s="171"/>
      <c r="D246" s="171"/>
      <c r="E246" s="172"/>
      <c r="F246" s="173"/>
      <c r="G246" s="312"/>
      <c r="H246" s="313"/>
      <c r="I246" s="163"/>
    </row>
    <row r="247" spans="1:9" ht="15.75" x14ac:dyDescent="0.25">
      <c r="A247" s="160"/>
      <c r="B247" s="171"/>
      <c r="C247" s="171"/>
      <c r="D247" s="171"/>
      <c r="E247" s="172"/>
      <c r="F247" s="173"/>
      <c r="G247" s="312"/>
      <c r="H247" s="313"/>
      <c r="I247" s="163"/>
    </row>
    <row r="248" spans="1:9" ht="15.75" x14ac:dyDescent="0.25">
      <c r="A248" s="160"/>
      <c r="B248" s="171"/>
      <c r="C248" s="171"/>
      <c r="D248" s="171"/>
      <c r="E248" s="172"/>
      <c r="F248" s="173"/>
      <c r="G248" s="312"/>
      <c r="H248" s="313"/>
      <c r="I248" s="163"/>
    </row>
    <row r="249" spans="1:9" ht="15.75" x14ac:dyDescent="0.25">
      <c r="A249" s="160"/>
      <c r="B249" s="171"/>
      <c r="C249" s="171"/>
      <c r="D249" s="171"/>
      <c r="E249" s="172"/>
      <c r="F249" s="173"/>
      <c r="G249" s="312"/>
      <c r="H249" s="313"/>
      <c r="I249" s="163"/>
    </row>
    <row r="250" spans="1:9" ht="15.75" x14ac:dyDescent="0.25">
      <c r="A250" s="160"/>
      <c r="B250" s="171"/>
      <c r="C250" s="171"/>
      <c r="D250" s="171"/>
      <c r="E250" s="172"/>
      <c r="F250" s="173"/>
      <c r="G250" s="312"/>
      <c r="H250" s="313"/>
      <c r="I250" s="163"/>
    </row>
    <row r="251" spans="1:9" ht="15.75" x14ac:dyDescent="0.25">
      <c r="A251" s="160"/>
      <c r="B251" s="171"/>
      <c r="C251" s="171"/>
      <c r="D251" s="171"/>
      <c r="E251" s="172"/>
      <c r="F251" s="173"/>
      <c r="G251" s="312"/>
      <c r="H251" s="313"/>
      <c r="I251" s="163"/>
    </row>
    <row r="252" spans="1:9" ht="15.75" x14ac:dyDescent="0.25">
      <c r="A252" s="160"/>
      <c r="B252" s="171"/>
      <c r="C252" s="171"/>
      <c r="D252" s="171"/>
      <c r="E252" s="172"/>
      <c r="F252" s="173"/>
      <c r="G252" s="312"/>
      <c r="H252" s="313"/>
      <c r="I252" s="163"/>
    </row>
    <row r="253" spans="1:9" ht="15.75" x14ac:dyDescent="0.25">
      <c r="A253" s="160"/>
      <c r="B253" s="171"/>
      <c r="C253" s="171"/>
      <c r="D253" s="171"/>
      <c r="E253" s="172"/>
      <c r="F253" s="173"/>
      <c r="G253" s="312"/>
      <c r="H253" s="313"/>
      <c r="I253" s="163"/>
    </row>
    <row r="254" spans="1:9" ht="15.75" x14ac:dyDescent="0.25">
      <c r="A254" s="160"/>
      <c r="B254" s="171"/>
      <c r="C254" s="171"/>
      <c r="D254" s="171"/>
      <c r="E254" s="172"/>
      <c r="F254" s="173"/>
      <c r="G254" s="312"/>
      <c r="H254" s="313"/>
      <c r="I254" s="163"/>
    </row>
    <row r="255" spans="1:9" ht="15.75" x14ac:dyDescent="0.25">
      <c r="A255" s="160"/>
      <c r="B255" s="171"/>
      <c r="C255" s="171"/>
      <c r="D255" s="171"/>
      <c r="E255" s="172"/>
      <c r="F255" s="173"/>
      <c r="G255" s="312"/>
      <c r="H255" s="313"/>
      <c r="I255" s="163"/>
    </row>
    <row r="256" spans="1:9" ht="15.75" x14ac:dyDescent="0.25">
      <c r="A256" s="160"/>
      <c r="B256" s="171"/>
      <c r="C256" s="171"/>
      <c r="D256" s="171"/>
      <c r="E256" s="172"/>
      <c r="F256" s="173"/>
      <c r="G256" s="312"/>
      <c r="H256" s="313"/>
      <c r="I256" s="163"/>
    </row>
    <row r="257" spans="1:9" ht="15.75" x14ac:dyDescent="0.25">
      <c r="A257" s="160"/>
      <c r="B257" s="171"/>
      <c r="C257" s="171"/>
      <c r="D257" s="171"/>
      <c r="E257" s="172"/>
      <c r="F257" s="173"/>
      <c r="G257" s="312"/>
      <c r="H257" s="313"/>
      <c r="I257" s="163"/>
    </row>
    <row r="258" spans="1:9" ht="15.75" x14ac:dyDescent="0.25">
      <c r="A258" s="160"/>
      <c r="B258" s="171"/>
      <c r="C258" s="171"/>
      <c r="D258" s="171"/>
      <c r="E258" s="172"/>
      <c r="F258" s="173"/>
      <c r="G258" s="312"/>
      <c r="H258" s="313"/>
      <c r="I258" s="163"/>
    </row>
    <row r="259" spans="1:9" ht="15.75" x14ac:dyDescent="0.25">
      <c r="A259" s="160"/>
      <c r="B259" s="171"/>
      <c r="C259" s="171"/>
      <c r="D259" s="171"/>
      <c r="E259" s="172"/>
      <c r="F259" s="173"/>
      <c r="G259" s="312"/>
      <c r="H259" s="313"/>
      <c r="I259" s="163"/>
    </row>
    <row r="260" spans="1:9" ht="15.75" x14ac:dyDescent="0.25">
      <c r="A260" s="160"/>
      <c r="B260" s="171"/>
      <c r="C260" s="171"/>
      <c r="D260" s="171"/>
      <c r="E260" s="172"/>
      <c r="F260" s="173"/>
      <c r="G260" s="312"/>
      <c r="H260" s="313"/>
      <c r="I260" s="163"/>
    </row>
    <row r="261" spans="1:9" ht="15.75" x14ac:dyDescent="0.25">
      <c r="A261" s="160"/>
      <c r="B261" s="171"/>
      <c r="C261" s="171"/>
      <c r="D261" s="171"/>
      <c r="E261" s="172"/>
      <c r="F261" s="173"/>
      <c r="G261" s="312"/>
      <c r="H261" s="313"/>
      <c r="I261" s="163"/>
    </row>
    <row r="262" spans="1:9" ht="15.75" x14ac:dyDescent="0.25">
      <c r="A262" s="160"/>
      <c r="B262" s="171"/>
      <c r="C262" s="171"/>
      <c r="D262" s="171"/>
      <c r="E262" s="172"/>
      <c r="F262" s="173"/>
      <c r="G262" s="312"/>
      <c r="H262" s="313"/>
      <c r="I262" s="163"/>
    </row>
    <row r="263" spans="1:9" ht="15.75" x14ac:dyDescent="0.25">
      <c r="A263" s="160"/>
      <c r="B263" s="171"/>
      <c r="C263" s="171"/>
      <c r="D263" s="171"/>
      <c r="E263" s="172"/>
      <c r="F263" s="173"/>
      <c r="G263" s="312"/>
      <c r="H263" s="313"/>
      <c r="I263" s="163"/>
    </row>
    <row r="264" spans="1:9" ht="15.75" x14ac:dyDescent="0.25">
      <c r="A264" s="160"/>
      <c r="B264" s="171"/>
      <c r="C264" s="171"/>
      <c r="D264" s="171"/>
      <c r="E264" s="172"/>
      <c r="F264" s="173"/>
      <c r="G264" s="312"/>
      <c r="H264" s="313"/>
      <c r="I264" s="163"/>
    </row>
    <row r="265" spans="1:9" ht="15.75" x14ac:dyDescent="0.25">
      <c r="A265" s="160"/>
      <c r="B265" s="171"/>
      <c r="C265" s="171"/>
      <c r="D265" s="171"/>
      <c r="E265" s="172"/>
      <c r="F265" s="173"/>
      <c r="G265" s="312"/>
      <c r="H265" s="313"/>
      <c r="I265" s="163"/>
    </row>
    <row r="266" spans="1:9" ht="15.75" x14ac:dyDescent="0.25">
      <c r="A266" s="160"/>
      <c r="B266" s="171"/>
      <c r="C266" s="171"/>
      <c r="D266" s="171"/>
      <c r="E266" s="172"/>
      <c r="F266" s="173"/>
      <c r="G266" s="312"/>
      <c r="H266" s="313"/>
      <c r="I266" s="163"/>
    </row>
    <row r="267" spans="1:9" ht="15.75" x14ac:dyDescent="0.25">
      <c r="A267" s="160"/>
      <c r="B267" s="171"/>
      <c r="C267" s="171"/>
      <c r="D267" s="171"/>
      <c r="E267" s="172"/>
      <c r="F267" s="173"/>
      <c r="G267" s="312"/>
      <c r="H267" s="313"/>
      <c r="I267" s="163"/>
    </row>
    <row r="268" spans="1:9" ht="15.75" x14ac:dyDescent="0.25">
      <c r="A268" s="160"/>
      <c r="B268" s="171"/>
      <c r="C268" s="171"/>
      <c r="D268" s="171"/>
      <c r="E268" s="172"/>
      <c r="F268" s="173"/>
      <c r="G268" s="312"/>
      <c r="H268" s="313"/>
      <c r="I268" s="163"/>
    </row>
    <row r="269" spans="1:9" ht="15.75" x14ac:dyDescent="0.25">
      <c r="A269" s="160"/>
      <c r="B269" s="171"/>
      <c r="C269" s="171"/>
      <c r="D269" s="171"/>
      <c r="E269" s="172"/>
      <c r="F269" s="173"/>
      <c r="G269" s="312"/>
      <c r="H269" s="313"/>
      <c r="I269" s="163"/>
    </row>
    <row r="270" spans="1:9" ht="15.75" x14ac:dyDescent="0.25">
      <c r="A270" s="160"/>
      <c r="B270" s="171"/>
      <c r="C270" s="171"/>
      <c r="D270" s="171"/>
      <c r="E270" s="172"/>
      <c r="F270" s="173"/>
      <c r="G270" s="312"/>
      <c r="H270" s="313"/>
      <c r="I270" s="163"/>
    </row>
    <row r="271" spans="1:9" ht="15.75" x14ac:dyDescent="0.25">
      <c r="A271" s="160"/>
      <c r="B271" s="171"/>
      <c r="C271" s="171"/>
      <c r="D271" s="171"/>
      <c r="E271" s="172"/>
      <c r="F271" s="173"/>
      <c r="G271" s="312"/>
      <c r="H271" s="313"/>
      <c r="I271" s="163"/>
    </row>
    <row r="272" spans="1:9" ht="15.75" x14ac:dyDescent="0.25">
      <c r="A272" s="160"/>
      <c r="B272" s="171"/>
      <c r="C272" s="171"/>
      <c r="D272" s="171"/>
      <c r="E272" s="172"/>
      <c r="F272" s="173"/>
      <c r="G272" s="312"/>
      <c r="H272" s="313"/>
      <c r="I272" s="163"/>
    </row>
    <row r="273" spans="1:9" ht="15.75" x14ac:dyDescent="0.25">
      <c r="A273" s="160"/>
      <c r="B273" s="171"/>
      <c r="C273" s="171"/>
      <c r="D273" s="171"/>
      <c r="E273" s="172"/>
      <c r="F273" s="173"/>
      <c r="G273" s="312"/>
      <c r="H273" s="313"/>
      <c r="I273" s="163"/>
    </row>
    <row r="274" spans="1:9" ht="15.75" x14ac:dyDescent="0.25">
      <c r="A274" s="160"/>
      <c r="B274" s="171"/>
      <c r="C274" s="171"/>
      <c r="D274" s="171"/>
      <c r="E274" s="172"/>
      <c r="F274" s="173"/>
      <c r="G274" s="312"/>
      <c r="H274" s="313"/>
      <c r="I274" s="163"/>
    </row>
    <row r="275" spans="1:9" ht="15.75" x14ac:dyDescent="0.25">
      <c r="A275" s="160"/>
      <c r="B275" s="171"/>
      <c r="C275" s="171"/>
      <c r="D275" s="171"/>
      <c r="E275" s="172"/>
      <c r="F275" s="173"/>
      <c r="G275" s="312"/>
      <c r="H275" s="313"/>
      <c r="I275" s="163"/>
    </row>
    <row r="276" spans="1:9" ht="15.75" x14ac:dyDescent="0.25">
      <c r="A276" s="160"/>
      <c r="B276" s="171"/>
      <c r="C276" s="171"/>
      <c r="D276" s="171"/>
      <c r="E276" s="172"/>
      <c r="F276" s="173"/>
      <c r="G276" s="312"/>
      <c r="H276" s="313"/>
      <c r="I276" s="163"/>
    </row>
    <row r="277" spans="1:9" ht="15.75" x14ac:dyDescent="0.25">
      <c r="A277" s="160"/>
      <c r="B277" s="171"/>
      <c r="C277" s="171"/>
      <c r="D277" s="171"/>
      <c r="E277" s="172"/>
      <c r="F277" s="173"/>
      <c r="G277" s="312"/>
      <c r="H277" s="313"/>
      <c r="I277" s="163"/>
    </row>
    <row r="278" spans="1:9" ht="15.75" x14ac:dyDescent="0.25">
      <c r="A278" s="160"/>
      <c r="B278" s="171"/>
      <c r="C278" s="171"/>
      <c r="D278" s="171"/>
      <c r="E278" s="172"/>
      <c r="F278" s="173"/>
      <c r="G278" s="312"/>
      <c r="H278" s="313"/>
      <c r="I278" s="163"/>
    </row>
    <row r="279" spans="1:9" ht="15.75" x14ac:dyDescent="0.25">
      <c r="A279" s="160"/>
      <c r="B279" s="171"/>
      <c r="C279" s="171"/>
      <c r="D279" s="171"/>
      <c r="E279" s="172"/>
      <c r="F279" s="173"/>
      <c r="G279" s="312"/>
      <c r="H279" s="313"/>
      <c r="I279" s="163"/>
    </row>
    <row r="280" spans="1:9" ht="15.75" x14ac:dyDescent="0.25">
      <c r="A280" s="160"/>
      <c r="B280" s="171"/>
      <c r="C280" s="171"/>
      <c r="D280" s="171"/>
      <c r="E280" s="172"/>
      <c r="F280" s="173"/>
      <c r="G280" s="312"/>
      <c r="H280" s="313"/>
      <c r="I280" s="163"/>
    </row>
    <row r="281" spans="1:9" ht="15.75" x14ac:dyDescent="0.25">
      <c r="A281" s="160"/>
      <c r="B281" s="171"/>
      <c r="C281" s="171"/>
      <c r="D281" s="171"/>
      <c r="E281" s="172"/>
      <c r="F281" s="173"/>
      <c r="G281" s="312"/>
      <c r="H281" s="313"/>
      <c r="I281" s="163"/>
    </row>
    <row r="282" spans="1:9" ht="15.75" x14ac:dyDescent="0.25">
      <c r="A282" s="160"/>
      <c r="B282" s="171"/>
      <c r="C282" s="171"/>
      <c r="D282" s="171"/>
      <c r="E282" s="172"/>
      <c r="F282" s="173"/>
      <c r="G282" s="312"/>
      <c r="H282" s="313"/>
      <c r="I282" s="163"/>
    </row>
    <row r="283" spans="1:9" ht="15.75" x14ac:dyDescent="0.25">
      <c r="A283" s="160"/>
      <c r="B283" s="171"/>
      <c r="C283" s="171"/>
      <c r="D283" s="171"/>
      <c r="E283" s="172"/>
      <c r="F283" s="173"/>
      <c r="G283" s="312"/>
      <c r="H283" s="313"/>
      <c r="I283" s="163"/>
    </row>
    <row r="284" spans="1:9" ht="15.75" x14ac:dyDescent="0.25">
      <c r="A284" s="160"/>
      <c r="B284" s="171"/>
      <c r="C284" s="171"/>
      <c r="D284" s="171"/>
      <c r="E284" s="172"/>
      <c r="F284" s="173"/>
      <c r="G284" s="312"/>
      <c r="H284" s="313"/>
      <c r="I284" s="163"/>
    </row>
    <row r="285" spans="1:9" ht="15.75" x14ac:dyDescent="0.25">
      <c r="A285" s="160"/>
      <c r="B285" s="171"/>
      <c r="C285" s="171"/>
      <c r="D285" s="171"/>
      <c r="E285" s="172"/>
      <c r="F285" s="173"/>
      <c r="G285" s="312"/>
      <c r="H285" s="313"/>
      <c r="I285" s="163"/>
    </row>
    <row r="286" spans="1:9" ht="15.75" x14ac:dyDescent="0.25">
      <c r="A286" s="160"/>
      <c r="B286" s="171"/>
      <c r="C286" s="171"/>
      <c r="D286" s="171"/>
      <c r="E286" s="172"/>
      <c r="F286" s="173"/>
      <c r="G286" s="312"/>
      <c r="H286" s="313"/>
      <c r="I286" s="163"/>
    </row>
    <row r="287" spans="1:9" ht="15.75" x14ac:dyDescent="0.25">
      <c r="A287" s="160"/>
      <c r="B287" s="171"/>
      <c r="C287" s="171"/>
      <c r="D287" s="171"/>
      <c r="E287" s="172"/>
      <c r="F287" s="173"/>
      <c r="G287" s="312"/>
      <c r="H287" s="313"/>
      <c r="I287" s="163"/>
    </row>
    <row r="288" spans="1:9" ht="15.75" x14ac:dyDescent="0.25">
      <c r="A288" s="160"/>
      <c r="B288" s="171"/>
      <c r="C288" s="171"/>
      <c r="D288" s="171"/>
      <c r="E288" s="172"/>
      <c r="F288" s="173"/>
      <c r="G288" s="312"/>
      <c r="H288" s="313"/>
      <c r="I288" s="163"/>
    </row>
    <row r="289" spans="1:9" ht="15.75" x14ac:dyDescent="0.25">
      <c r="A289" s="160"/>
      <c r="B289" s="171"/>
      <c r="C289" s="171"/>
      <c r="D289" s="171"/>
      <c r="E289" s="172"/>
      <c r="F289" s="173"/>
      <c r="G289" s="312"/>
      <c r="H289" s="313"/>
      <c r="I289" s="163"/>
    </row>
    <row r="290" spans="1:9" ht="15.75" x14ac:dyDescent="0.25">
      <c r="A290" s="160"/>
      <c r="B290" s="171"/>
      <c r="C290" s="171"/>
      <c r="D290" s="171"/>
      <c r="E290" s="172"/>
      <c r="F290" s="173"/>
      <c r="G290" s="312"/>
      <c r="H290" s="313"/>
      <c r="I290" s="163"/>
    </row>
    <row r="291" spans="1:9" ht="15.75" x14ac:dyDescent="0.25">
      <c r="A291" s="160"/>
      <c r="B291" s="171"/>
      <c r="C291" s="171"/>
      <c r="D291" s="171"/>
      <c r="E291" s="172"/>
      <c r="F291" s="173"/>
      <c r="G291" s="312"/>
      <c r="H291" s="313"/>
      <c r="I291" s="163"/>
    </row>
    <row r="292" spans="1:9" ht="15.75" x14ac:dyDescent="0.25">
      <c r="A292" s="160"/>
      <c r="B292" s="171"/>
      <c r="C292" s="171"/>
      <c r="D292" s="171"/>
      <c r="E292" s="172"/>
      <c r="F292" s="173"/>
      <c r="G292" s="312"/>
      <c r="H292" s="313"/>
      <c r="I292" s="163"/>
    </row>
    <row r="293" spans="1:9" ht="15.75" x14ac:dyDescent="0.25">
      <c r="A293" s="160"/>
      <c r="B293" s="171"/>
      <c r="C293" s="171"/>
      <c r="D293" s="171"/>
      <c r="E293" s="172"/>
      <c r="F293" s="173"/>
      <c r="G293" s="312"/>
      <c r="H293" s="313"/>
      <c r="I293" s="163"/>
    </row>
    <row r="294" spans="1:9" ht="15.75" x14ac:dyDescent="0.25">
      <c r="A294" s="160"/>
      <c r="B294" s="171"/>
      <c r="C294" s="171"/>
      <c r="D294" s="171"/>
      <c r="E294" s="172"/>
      <c r="F294" s="173"/>
      <c r="G294" s="312"/>
      <c r="H294" s="313"/>
      <c r="I294" s="163"/>
    </row>
    <row r="295" spans="1:9" ht="15.75" x14ac:dyDescent="0.25">
      <c r="A295" s="160"/>
      <c r="B295" s="171"/>
      <c r="C295" s="171"/>
      <c r="D295" s="171"/>
      <c r="E295" s="172"/>
      <c r="F295" s="173"/>
      <c r="G295" s="312"/>
      <c r="H295" s="313"/>
      <c r="I295" s="163"/>
    </row>
    <row r="296" spans="1:9" ht="15.75" x14ac:dyDescent="0.25">
      <c r="A296" s="160"/>
      <c r="B296" s="171"/>
      <c r="C296" s="171"/>
      <c r="D296" s="171"/>
      <c r="E296" s="172"/>
      <c r="F296" s="173"/>
      <c r="G296" s="312"/>
      <c r="H296" s="313"/>
      <c r="I296" s="163"/>
    </row>
    <row r="297" spans="1:9" ht="15.75" x14ac:dyDescent="0.25">
      <c r="A297" s="160"/>
      <c r="B297" s="171"/>
      <c r="C297" s="171"/>
      <c r="D297" s="171"/>
      <c r="E297" s="172"/>
      <c r="F297" s="173"/>
      <c r="G297" s="312"/>
      <c r="H297" s="313"/>
      <c r="I297" s="163"/>
    </row>
    <row r="298" spans="1:9" ht="15.75" x14ac:dyDescent="0.25">
      <c r="A298" s="160"/>
      <c r="B298" s="171"/>
      <c r="C298" s="171"/>
      <c r="D298" s="171"/>
      <c r="E298" s="172"/>
      <c r="F298" s="173"/>
      <c r="G298" s="312"/>
      <c r="H298" s="313"/>
      <c r="I298" s="163"/>
    </row>
    <row r="299" spans="1:9" ht="15.75" x14ac:dyDescent="0.25">
      <c r="A299" s="160"/>
      <c r="B299" s="171"/>
      <c r="C299" s="171"/>
      <c r="D299" s="171"/>
      <c r="E299" s="172"/>
      <c r="F299" s="173"/>
      <c r="G299" s="312"/>
      <c r="H299" s="313"/>
      <c r="I299" s="163"/>
    </row>
    <row r="300" spans="1:9" ht="15.75" x14ac:dyDescent="0.25">
      <c r="A300" s="160"/>
      <c r="B300" s="171"/>
      <c r="C300" s="171"/>
      <c r="D300" s="171"/>
      <c r="E300" s="172"/>
      <c r="F300" s="173"/>
      <c r="G300" s="312"/>
      <c r="H300" s="313"/>
      <c r="I300" s="163"/>
    </row>
    <row r="301" spans="1:9" ht="15.75" x14ac:dyDescent="0.25">
      <c r="A301" s="160"/>
      <c r="B301" s="171"/>
      <c r="C301" s="171"/>
      <c r="D301" s="171"/>
      <c r="E301" s="172"/>
      <c r="F301" s="173"/>
      <c r="G301" s="312"/>
      <c r="H301" s="313"/>
      <c r="I301" s="163"/>
    </row>
    <row r="302" spans="1:9" ht="15.75" x14ac:dyDescent="0.25">
      <c r="A302" s="160"/>
      <c r="B302" s="171"/>
      <c r="C302" s="171"/>
      <c r="D302" s="171"/>
      <c r="E302" s="172"/>
      <c r="F302" s="173"/>
      <c r="G302" s="312"/>
      <c r="H302" s="313"/>
      <c r="I302" s="163"/>
    </row>
    <row r="303" spans="1:9" ht="15.75" x14ac:dyDescent="0.25">
      <c r="A303" s="160"/>
      <c r="B303" s="171"/>
      <c r="C303" s="171"/>
      <c r="D303" s="171"/>
      <c r="E303" s="172"/>
      <c r="F303" s="173"/>
      <c r="G303" s="312"/>
      <c r="H303" s="313"/>
      <c r="I303" s="163"/>
    </row>
    <row r="304" spans="1:9" ht="15.75" x14ac:dyDescent="0.25">
      <c r="A304" s="160"/>
      <c r="B304" s="171"/>
      <c r="C304" s="171"/>
      <c r="D304" s="171"/>
      <c r="E304" s="172"/>
      <c r="F304" s="173"/>
      <c r="G304" s="312"/>
      <c r="H304" s="313"/>
      <c r="I304" s="163"/>
    </row>
    <row r="305" spans="1:9" ht="15.75" x14ac:dyDescent="0.25">
      <c r="A305" s="160"/>
      <c r="B305" s="171"/>
      <c r="C305" s="171"/>
      <c r="D305" s="171"/>
      <c r="E305" s="172"/>
      <c r="F305" s="173"/>
      <c r="G305" s="312"/>
      <c r="H305" s="313"/>
      <c r="I305" s="163"/>
    </row>
    <row r="306" spans="1:9" ht="15.75" x14ac:dyDescent="0.25">
      <c r="A306" s="160"/>
      <c r="B306" s="171"/>
      <c r="C306" s="171"/>
      <c r="D306" s="171"/>
      <c r="E306" s="172"/>
      <c r="F306" s="173"/>
      <c r="G306" s="312"/>
      <c r="H306" s="313"/>
      <c r="I306" s="163"/>
    </row>
    <row r="307" spans="1:9" ht="15.75" x14ac:dyDescent="0.25">
      <c r="A307" s="160"/>
      <c r="B307" s="171"/>
      <c r="C307" s="171"/>
      <c r="D307" s="171"/>
      <c r="E307" s="172"/>
      <c r="F307" s="173"/>
      <c r="G307" s="312"/>
      <c r="H307" s="313"/>
      <c r="I307" s="163"/>
    </row>
    <row r="308" spans="1:9" ht="15.75" x14ac:dyDescent="0.25">
      <c r="A308" s="160"/>
      <c r="B308" s="171"/>
      <c r="C308" s="171"/>
      <c r="D308" s="171"/>
      <c r="E308" s="172"/>
      <c r="F308" s="173"/>
      <c r="G308" s="312"/>
      <c r="H308" s="313"/>
      <c r="I308" s="163"/>
    </row>
    <row r="309" spans="1:9" ht="15.75" x14ac:dyDescent="0.25">
      <c r="A309" s="160"/>
      <c r="B309" s="171"/>
      <c r="C309" s="171"/>
      <c r="D309" s="171"/>
      <c r="E309" s="172"/>
      <c r="F309" s="173"/>
      <c r="G309" s="312"/>
      <c r="H309" s="313"/>
      <c r="I309" s="163"/>
    </row>
    <row r="310" spans="1:9" ht="15.75" x14ac:dyDescent="0.25">
      <c r="A310" s="160"/>
      <c r="B310" s="171"/>
      <c r="C310" s="171"/>
      <c r="D310" s="171"/>
      <c r="E310" s="172"/>
      <c r="F310" s="173"/>
      <c r="G310" s="312"/>
      <c r="H310" s="313"/>
      <c r="I310" s="163"/>
    </row>
    <row r="311" spans="1:9" ht="15.75" x14ac:dyDescent="0.25">
      <c r="A311" s="160"/>
      <c r="B311" s="171"/>
      <c r="C311" s="171"/>
      <c r="D311" s="171"/>
      <c r="E311" s="172"/>
      <c r="F311" s="173"/>
      <c r="G311" s="312"/>
      <c r="H311" s="313"/>
      <c r="I311" s="163"/>
    </row>
    <row r="312" spans="1:9" ht="15.75" x14ac:dyDescent="0.25">
      <c r="A312" s="160"/>
      <c r="B312" s="171"/>
      <c r="C312" s="171"/>
      <c r="D312" s="171"/>
      <c r="E312" s="172"/>
      <c r="F312" s="173"/>
      <c r="G312" s="312"/>
      <c r="H312" s="313"/>
      <c r="I312" s="163"/>
    </row>
    <row r="313" spans="1:9" ht="15.75" x14ac:dyDescent="0.25">
      <c r="A313" s="160"/>
      <c r="B313" s="171"/>
      <c r="C313" s="171"/>
      <c r="D313" s="171"/>
      <c r="E313" s="172"/>
      <c r="F313" s="173"/>
      <c r="G313" s="312"/>
      <c r="H313" s="313"/>
      <c r="I313" s="163"/>
    </row>
    <row r="314" spans="1:9" ht="15.75" x14ac:dyDescent="0.25">
      <c r="A314" s="160"/>
      <c r="B314" s="171"/>
      <c r="C314" s="171"/>
      <c r="D314" s="171"/>
      <c r="E314" s="172"/>
      <c r="F314" s="173"/>
      <c r="G314" s="312"/>
      <c r="H314" s="313"/>
      <c r="I314" s="163"/>
    </row>
    <row r="315" spans="1:9" ht="15.75" x14ac:dyDescent="0.25">
      <c r="A315" s="160"/>
      <c r="B315" s="171"/>
      <c r="C315" s="171"/>
      <c r="D315" s="171"/>
      <c r="E315" s="172"/>
      <c r="F315" s="173"/>
      <c r="G315" s="312"/>
      <c r="H315" s="313"/>
      <c r="I315" s="163"/>
    </row>
    <row r="316" spans="1:9" ht="15.75" x14ac:dyDescent="0.25">
      <c r="A316" s="160"/>
      <c r="B316" s="171"/>
      <c r="C316" s="171"/>
      <c r="D316" s="171"/>
      <c r="E316" s="172"/>
      <c r="F316" s="173"/>
      <c r="G316" s="312"/>
      <c r="H316" s="313"/>
      <c r="I316" s="163"/>
    </row>
    <row r="317" spans="1:9" ht="15.75" x14ac:dyDescent="0.25">
      <c r="A317" s="160"/>
      <c r="B317" s="171"/>
      <c r="C317" s="171"/>
      <c r="D317" s="171"/>
      <c r="E317" s="172"/>
      <c r="F317" s="173"/>
      <c r="G317" s="312"/>
      <c r="H317" s="313"/>
      <c r="I317" s="163"/>
    </row>
    <row r="318" spans="1:9" ht="15.75" x14ac:dyDescent="0.25">
      <c r="A318" s="160"/>
      <c r="B318" s="171"/>
      <c r="C318" s="171"/>
      <c r="D318" s="171"/>
      <c r="E318" s="172"/>
      <c r="F318" s="173"/>
      <c r="G318" s="312"/>
      <c r="H318" s="313"/>
      <c r="I318" s="163"/>
    </row>
    <row r="319" spans="1:9" ht="15.75" x14ac:dyDescent="0.25">
      <c r="A319" s="160"/>
      <c r="B319" s="171"/>
      <c r="C319" s="171"/>
      <c r="D319" s="171"/>
      <c r="E319" s="172"/>
      <c r="F319" s="173"/>
      <c r="G319" s="312"/>
      <c r="H319" s="313"/>
      <c r="I319" s="163"/>
    </row>
    <row r="320" spans="1:9" ht="15.75" x14ac:dyDescent="0.25">
      <c r="A320" s="160"/>
      <c r="B320" s="171"/>
      <c r="C320" s="171"/>
      <c r="D320" s="171"/>
      <c r="E320" s="172"/>
      <c r="F320" s="173"/>
      <c r="G320" s="312"/>
      <c r="H320" s="313"/>
      <c r="I320" s="163"/>
    </row>
    <row r="321" spans="1:9" ht="15.75" x14ac:dyDescent="0.25">
      <c r="A321" s="160"/>
      <c r="B321" s="171"/>
      <c r="C321" s="171"/>
      <c r="D321" s="171"/>
      <c r="E321" s="172"/>
      <c r="F321" s="173"/>
      <c r="G321" s="312"/>
      <c r="H321" s="313"/>
      <c r="I321" s="163"/>
    </row>
    <row r="322" spans="1:9" ht="15.75" x14ac:dyDescent="0.25">
      <c r="A322" s="160"/>
      <c r="B322" s="171"/>
      <c r="C322" s="171"/>
      <c r="D322" s="171"/>
      <c r="E322" s="172"/>
      <c r="F322" s="173"/>
      <c r="G322" s="312"/>
      <c r="H322" s="313"/>
      <c r="I322" s="163"/>
    </row>
    <row r="323" spans="1:9" ht="15.75" x14ac:dyDescent="0.25">
      <c r="A323" s="160"/>
      <c r="B323" s="171"/>
      <c r="C323" s="171"/>
      <c r="D323" s="171"/>
      <c r="E323" s="172"/>
      <c r="F323" s="173"/>
      <c r="G323" s="312"/>
      <c r="H323" s="313"/>
      <c r="I323" s="163"/>
    </row>
    <row r="324" spans="1:9" ht="15.75" x14ac:dyDescent="0.25">
      <c r="A324" s="160"/>
      <c r="B324" s="171"/>
      <c r="C324" s="171"/>
      <c r="D324" s="171"/>
      <c r="E324" s="172"/>
      <c r="F324" s="173"/>
      <c r="G324" s="312"/>
      <c r="H324" s="313"/>
      <c r="I324" s="163"/>
    </row>
    <row r="325" spans="1:9" ht="15.75" x14ac:dyDescent="0.25">
      <c r="A325" s="160"/>
      <c r="B325" s="171"/>
      <c r="C325" s="171"/>
      <c r="D325" s="171"/>
      <c r="E325" s="172"/>
      <c r="F325" s="173"/>
      <c r="G325" s="312"/>
      <c r="H325" s="313"/>
      <c r="I325" s="163"/>
    </row>
    <row r="326" spans="1:9" ht="15.75" x14ac:dyDescent="0.25">
      <c r="A326" s="160"/>
      <c r="B326" s="171"/>
      <c r="C326" s="171"/>
      <c r="D326" s="171"/>
      <c r="E326" s="172"/>
      <c r="F326" s="173"/>
      <c r="G326" s="312"/>
      <c r="H326" s="313"/>
      <c r="I326" s="163"/>
    </row>
    <row r="327" spans="1:9" ht="15.75" x14ac:dyDescent="0.25">
      <c r="A327" s="160"/>
      <c r="B327" s="171"/>
      <c r="C327" s="171"/>
      <c r="D327" s="171"/>
      <c r="E327" s="172"/>
      <c r="F327" s="173"/>
      <c r="G327" s="312"/>
      <c r="H327" s="313"/>
      <c r="I327" s="163"/>
    </row>
    <row r="328" spans="1:9" ht="15.75" x14ac:dyDescent="0.25">
      <c r="A328" s="160"/>
      <c r="B328" s="171"/>
      <c r="C328" s="171"/>
      <c r="D328" s="171"/>
      <c r="E328" s="172"/>
      <c r="F328" s="173"/>
      <c r="G328" s="312"/>
      <c r="H328" s="313"/>
      <c r="I328" s="163"/>
    </row>
    <row r="329" spans="1:9" ht="15.75" x14ac:dyDescent="0.25">
      <c r="A329" s="160"/>
      <c r="B329" s="171"/>
      <c r="C329" s="171"/>
      <c r="D329" s="171"/>
      <c r="E329" s="172"/>
      <c r="F329" s="173"/>
      <c r="G329" s="312"/>
      <c r="H329" s="313"/>
      <c r="I329" s="163"/>
    </row>
    <row r="330" spans="1:9" ht="15.75" x14ac:dyDescent="0.25">
      <c r="A330" s="160"/>
      <c r="B330" s="171"/>
      <c r="C330" s="171"/>
      <c r="D330" s="171"/>
      <c r="E330" s="172"/>
      <c r="F330" s="173"/>
      <c r="G330" s="312"/>
      <c r="H330" s="313"/>
      <c r="I330" s="163"/>
    </row>
    <row r="331" spans="1:9" ht="15.75" x14ac:dyDescent="0.25">
      <c r="A331" s="160"/>
      <c r="B331" s="171"/>
      <c r="C331" s="171"/>
      <c r="D331" s="171"/>
      <c r="E331" s="172"/>
      <c r="F331" s="173"/>
      <c r="G331" s="312"/>
      <c r="H331" s="313"/>
      <c r="I331" s="163"/>
    </row>
    <row r="332" spans="1:9" ht="15.75" x14ac:dyDescent="0.25">
      <c r="A332" s="160"/>
      <c r="B332" s="171"/>
      <c r="C332" s="171"/>
      <c r="D332" s="171"/>
      <c r="E332" s="172"/>
      <c r="F332" s="173"/>
      <c r="G332" s="312"/>
      <c r="H332" s="313"/>
      <c r="I332" s="163"/>
    </row>
    <row r="333" spans="1:9" ht="15.75" x14ac:dyDescent="0.25">
      <c r="A333" s="160"/>
      <c r="B333" s="171"/>
      <c r="C333" s="171"/>
      <c r="D333" s="171"/>
      <c r="E333" s="172"/>
      <c r="F333" s="173"/>
      <c r="G333" s="312"/>
      <c r="H333" s="313"/>
      <c r="I333" s="163"/>
    </row>
    <row r="334" spans="1:9" ht="15.75" x14ac:dyDescent="0.25">
      <c r="A334" s="160"/>
      <c r="B334" s="171"/>
      <c r="C334" s="171"/>
      <c r="D334" s="171"/>
      <c r="E334" s="172"/>
      <c r="F334" s="173"/>
      <c r="G334" s="312"/>
      <c r="H334" s="313"/>
      <c r="I334" s="163"/>
    </row>
    <row r="335" spans="1:9" ht="15.75" x14ac:dyDescent="0.25">
      <c r="A335" s="160"/>
      <c r="B335" s="171"/>
      <c r="C335" s="171"/>
      <c r="D335" s="171"/>
      <c r="E335" s="172"/>
      <c r="F335" s="173"/>
      <c r="G335" s="312"/>
      <c r="H335" s="313"/>
      <c r="I335" s="163"/>
    </row>
    <row r="336" spans="1:9" ht="15.75" x14ac:dyDescent="0.25">
      <c r="A336" s="160"/>
      <c r="B336" s="171"/>
      <c r="C336" s="171"/>
      <c r="D336" s="171"/>
      <c r="E336" s="172"/>
      <c r="F336" s="173"/>
      <c r="G336" s="312"/>
      <c r="H336" s="313"/>
      <c r="I336" s="163"/>
    </row>
    <row r="337" spans="1:9" ht="15.75" x14ac:dyDescent="0.25">
      <c r="A337" s="160"/>
      <c r="B337" s="171"/>
      <c r="C337" s="171"/>
      <c r="D337" s="171"/>
      <c r="E337" s="172"/>
      <c r="F337" s="173"/>
      <c r="G337" s="312"/>
      <c r="H337" s="313"/>
      <c r="I337" s="163"/>
    </row>
    <row r="338" spans="1:9" ht="15.75" x14ac:dyDescent="0.25">
      <c r="A338" s="160"/>
      <c r="B338" s="171"/>
      <c r="C338" s="171"/>
      <c r="D338" s="171"/>
      <c r="E338" s="172"/>
      <c r="F338" s="173"/>
      <c r="G338" s="312"/>
      <c r="H338" s="313"/>
      <c r="I338" s="163"/>
    </row>
    <row r="339" spans="1:9" ht="15.75" x14ac:dyDescent="0.25">
      <c r="A339" s="160"/>
      <c r="B339" s="171"/>
      <c r="C339" s="171"/>
      <c r="D339" s="171"/>
      <c r="E339" s="172"/>
      <c r="F339" s="173"/>
      <c r="G339" s="312"/>
      <c r="H339" s="313"/>
      <c r="I339" s="163"/>
    </row>
    <row r="340" spans="1:9" ht="15.75" x14ac:dyDescent="0.25">
      <c r="A340" s="160"/>
      <c r="B340" s="171"/>
      <c r="C340" s="171"/>
      <c r="D340" s="171"/>
      <c r="E340" s="172"/>
      <c r="F340" s="173"/>
      <c r="G340" s="312"/>
      <c r="H340" s="313"/>
      <c r="I340" s="163"/>
    </row>
    <row r="341" spans="1:9" ht="15.75" x14ac:dyDescent="0.25">
      <c r="A341" s="160"/>
      <c r="B341" s="171"/>
      <c r="C341" s="171"/>
      <c r="D341" s="171"/>
      <c r="E341" s="172"/>
      <c r="F341" s="173"/>
      <c r="G341" s="312"/>
      <c r="H341" s="313"/>
      <c r="I341" s="163"/>
    </row>
    <row r="342" spans="1:9" ht="15.75" x14ac:dyDescent="0.25">
      <c r="A342" s="160"/>
      <c r="B342" s="171"/>
      <c r="C342" s="171"/>
      <c r="D342" s="171"/>
      <c r="E342" s="172"/>
      <c r="F342" s="173"/>
      <c r="G342" s="312"/>
      <c r="H342" s="313"/>
      <c r="I342" s="163"/>
    </row>
    <row r="343" spans="1:9" ht="15.75" x14ac:dyDescent="0.25">
      <c r="A343" s="160"/>
      <c r="B343" s="171"/>
      <c r="C343" s="171"/>
      <c r="D343" s="171"/>
      <c r="E343" s="172"/>
      <c r="F343" s="173"/>
      <c r="G343" s="312"/>
      <c r="H343" s="313"/>
      <c r="I343" s="163"/>
    </row>
    <row r="344" spans="1:9" ht="15.75" x14ac:dyDescent="0.25">
      <c r="A344" s="160"/>
      <c r="B344" s="171"/>
      <c r="C344" s="171"/>
      <c r="D344" s="171"/>
      <c r="E344" s="172"/>
      <c r="F344" s="173"/>
      <c r="G344" s="312"/>
      <c r="H344" s="313"/>
      <c r="I344" s="163"/>
    </row>
    <row r="345" spans="1:9" ht="15.75" x14ac:dyDescent="0.25">
      <c r="A345" s="160"/>
      <c r="B345" s="171"/>
      <c r="C345" s="171"/>
      <c r="D345" s="171"/>
      <c r="E345" s="172"/>
      <c r="F345" s="173"/>
      <c r="G345" s="312"/>
      <c r="H345" s="313"/>
      <c r="I345" s="163"/>
    </row>
    <row r="346" spans="1:9" ht="15.75" x14ac:dyDescent="0.25">
      <c r="A346" s="160"/>
      <c r="B346" s="171"/>
      <c r="C346" s="171"/>
      <c r="D346" s="171"/>
      <c r="E346" s="172"/>
      <c r="F346" s="173"/>
      <c r="G346" s="312"/>
      <c r="H346" s="313"/>
      <c r="I346" s="163"/>
    </row>
    <row r="347" spans="1:9" ht="15.75" x14ac:dyDescent="0.25">
      <c r="A347" s="160"/>
      <c r="B347" s="171"/>
      <c r="C347" s="171"/>
      <c r="D347" s="171"/>
      <c r="E347" s="172"/>
      <c r="F347" s="173"/>
      <c r="G347" s="312"/>
      <c r="H347" s="313"/>
      <c r="I347" s="163"/>
    </row>
    <row r="348" spans="1:9" ht="15.75" x14ac:dyDescent="0.25">
      <c r="A348" s="160"/>
      <c r="B348" s="171"/>
      <c r="C348" s="171"/>
      <c r="D348" s="171"/>
      <c r="E348" s="172"/>
      <c r="F348" s="173"/>
      <c r="G348" s="312"/>
      <c r="H348" s="313"/>
      <c r="I348" s="163"/>
    </row>
    <row r="349" spans="1:9" ht="15.75" x14ac:dyDescent="0.25">
      <c r="A349" s="160"/>
      <c r="B349" s="171"/>
      <c r="C349" s="171"/>
      <c r="D349" s="171"/>
      <c r="E349" s="172"/>
      <c r="F349" s="173"/>
      <c r="G349" s="312"/>
      <c r="H349" s="313"/>
      <c r="I349" s="163"/>
    </row>
    <row r="350" spans="1:9" ht="15.75" x14ac:dyDescent="0.25">
      <c r="A350" s="160"/>
      <c r="B350" s="171"/>
      <c r="C350" s="171"/>
      <c r="D350" s="171"/>
      <c r="E350" s="172"/>
      <c r="F350" s="173"/>
      <c r="G350" s="312"/>
      <c r="H350" s="313"/>
      <c r="I350" s="163"/>
    </row>
    <row r="351" spans="1:9" ht="15.75" x14ac:dyDescent="0.25">
      <c r="A351" s="160"/>
      <c r="B351" s="171"/>
      <c r="C351" s="171"/>
      <c r="D351" s="171"/>
      <c r="E351" s="172"/>
      <c r="F351" s="173"/>
      <c r="G351" s="312"/>
      <c r="H351" s="313"/>
      <c r="I351" s="163"/>
    </row>
    <row r="352" spans="1:9" ht="15.75" x14ac:dyDescent="0.25">
      <c r="A352" s="160"/>
      <c r="B352" s="171"/>
      <c r="C352" s="171"/>
      <c r="D352" s="171"/>
      <c r="E352" s="172"/>
      <c r="F352" s="173"/>
      <c r="G352" s="312"/>
      <c r="H352" s="313"/>
      <c r="I352" s="163"/>
    </row>
    <row r="353" spans="1:9" ht="15.75" x14ac:dyDescent="0.25">
      <c r="A353" s="160"/>
      <c r="B353" s="171"/>
      <c r="C353" s="171"/>
      <c r="D353" s="171"/>
      <c r="E353" s="172"/>
      <c r="F353" s="173"/>
      <c r="G353" s="312"/>
      <c r="H353" s="313"/>
      <c r="I353" s="163"/>
    </row>
    <row r="354" spans="1:9" ht="15.75" x14ac:dyDescent="0.25">
      <c r="A354" s="160"/>
      <c r="B354" s="171"/>
      <c r="C354" s="171"/>
      <c r="D354" s="171"/>
      <c r="E354" s="172"/>
      <c r="F354" s="173"/>
      <c r="G354" s="312"/>
      <c r="H354" s="313"/>
      <c r="I354" s="163"/>
    </row>
    <row r="355" spans="1:9" ht="15.75" x14ac:dyDescent="0.25">
      <c r="A355" s="160"/>
      <c r="B355" s="171"/>
      <c r="C355" s="171"/>
      <c r="D355" s="171"/>
      <c r="E355" s="172"/>
      <c r="F355" s="173"/>
      <c r="G355" s="312"/>
      <c r="H355" s="313"/>
      <c r="I355" s="163"/>
    </row>
    <row r="356" spans="1:9" ht="15.75" x14ac:dyDescent="0.25">
      <c r="A356" s="160"/>
      <c r="B356" s="171"/>
      <c r="C356" s="171"/>
      <c r="D356" s="171"/>
      <c r="E356" s="172"/>
      <c r="F356" s="173"/>
      <c r="G356" s="312"/>
      <c r="H356" s="313"/>
      <c r="I356" s="163"/>
    </row>
    <row r="357" spans="1:9" ht="15.75" x14ac:dyDescent="0.25">
      <c r="A357" s="160"/>
      <c r="B357" s="171"/>
      <c r="C357" s="171"/>
      <c r="D357" s="171"/>
      <c r="E357" s="172"/>
      <c r="F357" s="173"/>
      <c r="G357" s="312"/>
      <c r="H357" s="313"/>
      <c r="I357" s="163"/>
    </row>
    <row r="358" spans="1:9" ht="15.75" x14ac:dyDescent="0.25">
      <c r="A358" s="160"/>
      <c r="B358" s="171"/>
      <c r="C358" s="171"/>
      <c r="D358" s="171"/>
      <c r="E358" s="172"/>
      <c r="F358" s="173"/>
      <c r="G358" s="312"/>
      <c r="H358" s="313"/>
      <c r="I358" s="163"/>
    </row>
    <row r="359" spans="1:9" ht="15.75" x14ac:dyDescent="0.25">
      <c r="A359" s="160"/>
      <c r="B359" s="171"/>
      <c r="C359" s="171"/>
      <c r="D359" s="171"/>
      <c r="E359" s="172"/>
      <c r="F359" s="173"/>
      <c r="G359" s="312"/>
      <c r="H359" s="313"/>
      <c r="I359" s="163"/>
    </row>
    <row r="360" spans="1:9" ht="15.75" x14ac:dyDescent="0.25">
      <c r="A360" s="160"/>
      <c r="B360" s="171"/>
      <c r="C360" s="171"/>
      <c r="D360" s="171"/>
      <c r="E360" s="172"/>
      <c r="F360" s="173"/>
      <c r="G360" s="312"/>
      <c r="H360" s="313"/>
      <c r="I360" s="163"/>
    </row>
    <row r="361" spans="1:9" ht="15.75" x14ac:dyDescent="0.25">
      <c r="A361" s="160"/>
      <c r="B361" s="171"/>
      <c r="C361" s="171"/>
      <c r="D361" s="171"/>
      <c r="E361" s="172"/>
      <c r="F361" s="173"/>
      <c r="G361" s="312"/>
      <c r="H361" s="313"/>
      <c r="I361" s="163"/>
    </row>
    <row r="362" spans="1:9" ht="15.75" x14ac:dyDescent="0.25">
      <c r="A362" s="160"/>
      <c r="B362" s="171"/>
      <c r="C362" s="171"/>
      <c r="D362" s="171"/>
      <c r="E362" s="172"/>
      <c r="F362" s="173"/>
      <c r="G362" s="312"/>
      <c r="H362" s="313"/>
      <c r="I362" s="163"/>
    </row>
    <row r="363" spans="1:9" ht="15.75" x14ac:dyDescent="0.25">
      <c r="A363" s="160"/>
      <c r="B363" s="171"/>
      <c r="C363" s="171"/>
      <c r="D363" s="171"/>
      <c r="E363" s="172"/>
      <c r="F363" s="173"/>
      <c r="G363" s="312"/>
      <c r="H363" s="313"/>
      <c r="I363" s="163"/>
    </row>
    <row r="364" spans="1:9" ht="15.75" x14ac:dyDescent="0.25">
      <c r="A364" s="160"/>
      <c r="B364" s="171"/>
      <c r="C364" s="171"/>
      <c r="D364" s="171"/>
      <c r="E364" s="172"/>
      <c r="F364" s="173"/>
      <c r="G364" s="312"/>
      <c r="H364" s="313"/>
      <c r="I364" s="163"/>
    </row>
    <row r="365" spans="1:9" ht="15.75" x14ac:dyDescent="0.25">
      <c r="A365" s="160"/>
      <c r="B365" s="171"/>
      <c r="C365" s="171"/>
      <c r="D365" s="171"/>
      <c r="E365" s="172"/>
      <c r="F365" s="173"/>
      <c r="G365" s="312"/>
      <c r="H365" s="313"/>
      <c r="I365" s="163"/>
    </row>
    <row r="366" spans="1:9" ht="15.75" x14ac:dyDescent="0.25">
      <c r="A366" s="160"/>
      <c r="B366" s="171"/>
      <c r="C366" s="171"/>
      <c r="D366" s="171"/>
      <c r="E366" s="172"/>
      <c r="F366" s="173"/>
      <c r="G366" s="312"/>
      <c r="H366" s="313"/>
      <c r="I366" s="163"/>
    </row>
    <row r="367" spans="1:9" ht="15.75" x14ac:dyDescent="0.25">
      <c r="A367" s="160"/>
      <c r="B367" s="171"/>
      <c r="C367" s="171"/>
      <c r="D367" s="171"/>
      <c r="E367" s="172"/>
      <c r="F367" s="173"/>
      <c r="G367" s="312"/>
      <c r="H367" s="313"/>
      <c r="I367" s="163"/>
    </row>
    <row r="368" spans="1:9" ht="15.75" x14ac:dyDescent="0.25">
      <c r="A368" s="160"/>
      <c r="B368" s="171"/>
      <c r="C368" s="171"/>
      <c r="D368" s="171"/>
      <c r="E368" s="172"/>
      <c r="F368" s="173"/>
      <c r="G368" s="312"/>
      <c r="H368" s="313"/>
      <c r="I368" s="163"/>
    </row>
    <row r="369" spans="1:9" ht="15.75" x14ac:dyDescent="0.25">
      <c r="A369" s="160"/>
      <c r="B369" s="171"/>
      <c r="C369" s="171"/>
      <c r="D369" s="171"/>
      <c r="E369" s="172"/>
      <c r="F369" s="173"/>
      <c r="G369" s="312"/>
      <c r="H369" s="313"/>
      <c r="I369" s="163"/>
    </row>
    <row r="370" spans="1:9" ht="15.75" x14ac:dyDescent="0.25">
      <c r="A370" s="160"/>
      <c r="B370" s="171"/>
      <c r="C370" s="171"/>
      <c r="D370" s="171"/>
      <c r="E370" s="172"/>
      <c r="F370" s="173"/>
      <c r="G370" s="312"/>
      <c r="H370" s="313"/>
      <c r="I370" s="163"/>
    </row>
    <row r="371" spans="1:9" ht="15.75" x14ac:dyDescent="0.25">
      <c r="A371" s="160"/>
      <c r="B371" s="171"/>
      <c r="C371" s="171"/>
      <c r="D371" s="171"/>
      <c r="E371" s="172"/>
      <c r="F371" s="173"/>
      <c r="G371" s="312"/>
      <c r="H371" s="313"/>
      <c r="I371" s="163"/>
    </row>
    <row r="372" spans="1:9" ht="15.75" x14ac:dyDescent="0.25">
      <c r="A372" s="160"/>
      <c r="B372" s="171"/>
      <c r="C372" s="171"/>
      <c r="D372" s="171"/>
      <c r="E372" s="172"/>
      <c r="F372" s="173"/>
      <c r="G372" s="312"/>
      <c r="H372" s="313"/>
      <c r="I372" s="163"/>
    </row>
    <row r="373" spans="1:9" ht="15.75" x14ac:dyDescent="0.25">
      <c r="A373" s="160"/>
      <c r="B373" s="171"/>
      <c r="C373" s="171"/>
      <c r="D373" s="171"/>
      <c r="E373" s="172"/>
      <c r="F373" s="173"/>
      <c r="G373" s="312"/>
      <c r="H373" s="313"/>
      <c r="I373" s="163"/>
    </row>
    <row r="374" spans="1:9" ht="15.75" x14ac:dyDescent="0.25">
      <c r="A374" s="160"/>
      <c r="B374" s="171"/>
      <c r="C374" s="171"/>
      <c r="D374" s="171"/>
      <c r="E374" s="172"/>
      <c r="F374" s="173"/>
      <c r="G374" s="312"/>
      <c r="H374" s="313"/>
      <c r="I374" s="163"/>
    </row>
    <row r="375" spans="1:9" ht="15.75" x14ac:dyDescent="0.25">
      <c r="A375" s="160"/>
      <c r="B375" s="171"/>
      <c r="C375" s="171"/>
      <c r="D375" s="171"/>
      <c r="E375" s="172"/>
      <c r="F375" s="173"/>
      <c r="G375" s="312"/>
      <c r="H375" s="313"/>
      <c r="I375" s="163"/>
    </row>
    <row r="376" spans="1:9" ht="15.75" x14ac:dyDescent="0.25">
      <c r="A376" s="160"/>
      <c r="B376" s="171"/>
      <c r="C376" s="171"/>
      <c r="D376" s="171"/>
      <c r="E376" s="172"/>
      <c r="F376" s="173"/>
      <c r="G376" s="312"/>
      <c r="H376" s="313"/>
      <c r="I376" s="163"/>
    </row>
    <row r="377" spans="1:9" ht="15.75" x14ac:dyDescent="0.25">
      <c r="A377" s="160"/>
      <c r="B377" s="171"/>
      <c r="C377" s="171"/>
      <c r="D377" s="171"/>
      <c r="E377" s="172"/>
      <c r="F377" s="173"/>
      <c r="G377" s="312"/>
      <c r="H377" s="313"/>
      <c r="I377" s="163"/>
    </row>
    <row r="378" spans="1:9" ht="15.75" x14ac:dyDescent="0.25">
      <c r="A378" s="160"/>
      <c r="B378" s="171"/>
      <c r="C378" s="171"/>
      <c r="D378" s="171"/>
      <c r="E378" s="172"/>
      <c r="F378" s="173"/>
      <c r="G378" s="312"/>
      <c r="H378" s="313"/>
      <c r="I378" s="163"/>
    </row>
    <row r="379" spans="1:9" ht="15.75" x14ac:dyDescent="0.25">
      <c r="A379" s="160"/>
      <c r="B379" s="171"/>
      <c r="C379" s="171"/>
      <c r="D379" s="171"/>
      <c r="E379" s="172"/>
      <c r="F379" s="173"/>
      <c r="G379" s="312"/>
      <c r="H379" s="313"/>
      <c r="I379" s="163"/>
    </row>
    <row r="380" spans="1:9" ht="15.75" x14ac:dyDescent="0.25">
      <c r="A380" s="160"/>
      <c r="B380" s="171"/>
      <c r="C380" s="171"/>
      <c r="D380" s="171"/>
      <c r="E380" s="172"/>
      <c r="F380" s="173"/>
      <c r="G380" s="312"/>
      <c r="H380" s="313"/>
      <c r="I380" s="163"/>
    </row>
    <row r="381" spans="1:9" ht="15.75" x14ac:dyDescent="0.25">
      <c r="A381" s="160"/>
      <c r="B381" s="171"/>
      <c r="C381" s="171"/>
      <c r="D381" s="171"/>
      <c r="E381" s="172"/>
      <c r="F381" s="173"/>
      <c r="G381" s="312"/>
      <c r="H381" s="313"/>
      <c r="I381" s="163"/>
    </row>
    <row r="382" spans="1:9" ht="15.75" x14ac:dyDescent="0.25">
      <c r="A382" s="160"/>
      <c r="B382" s="171"/>
      <c r="C382" s="171"/>
      <c r="D382" s="171"/>
      <c r="E382" s="172"/>
      <c r="F382" s="173"/>
      <c r="G382" s="312"/>
      <c r="H382" s="313"/>
      <c r="I382" s="163"/>
    </row>
    <row r="383" spans="1:9" ht="15.75" x14ac:dyDescent="0.25">
      <c r="A383" s="160"/>
      <c r="B383" s="171"/>
      <c r="C383" s="171"/>
      <c r="D383" s="171"/>
      <c r="E383" s="172"/>
      <c r="F383" s="173"/>
      <c r="G383" s="312"/>
      <c r="H383" s="313"/>
      <c r="I383" s="163"/>
    </row>
    <row r="384" spans="1:9" ht="15.75" x14ac:dyDescent="0.25">
      <c r="A384" s="160"/>
      <c r="B384" s="171"/>
      <c r="C384" s="171"/>
      <c r="D384" s="171"/>
      <c r="E384" s="172"/>
      <c r="F384" s="173"/>
      <c r="G384" s="312"/>
      <c r="H384" s="313"/>
      <c r="I384" s="163"/>
    </row>
    <row r="385" spans="1:9" ht="15.75" x14ac:dyDescent="0.25">
      <c r="A385" s="160"/>
      <c r="B385" s="171"/>
      <c r="C385" s="171"/>
      <c r="D385" s="171"/>
      <c r="E385" s="172"/>
      <c r="F385" s="173"/>
      <c r="G385" s="312"/>
      <c r="H385" s="313"/>
      <c r="I385" s="163"/>
    </row>
    <row r="386" spans="1:9" ht="15.75" x14ac:dyDescent="0.25">
      <c r="A386" s="160"/>
      <c r="B386" s="171"/>
      <c r="C386" s="171"/>
      <c r="D386" s="171"/>
      <c r="E386" s="172"/>
      <c r="F386" s="173"/>
      <c r="G386" s="312"/>
      <c r="H386" s="313"/>
      <c r="I386" s="163"/>
    </row>
    <row r="387" spans="1:9" ht="15.75" x14ac:dyDescent="0.25">
      <c r="A387" s="160"/>
      <c r="B387" s="171"/>
      <c r="C387" s="171"/>
      <c r="D387" s="171"/>
      <c r="E387" s="172"/>
      <c r="F387" s="173"/>
      <c r="G387" s="312"/>
      <c r="H387" s="313"/>
      <c r="I387" s="163"/>
    </row>
    <row r="388" spans="1:9" ht="15.75" x14ac:dyDescent="0.25">
      <c r="A388" s="160"/>
      <c r="B388" s="171"/>
      <c r="C388" s="171"/>
      <c r="D388" s="171"/>
      <c r="E388" s="172"/>
      <c r="F388" s="173"/>
      <c r="G388" s="312"/>
      <c r="H388" s="313"/>
      <c r="I388" s="163"/>
    </row>
    <row r="389" spans="1:9" ht="15.75" x14ac:dyDescent="0.25">
      <c r="A389" s="160"/>
      <c r="B389" s="171"/>
      <c r="C389" s="171"/>
      <c r="D389" s="171"/>
      <c r="E389" s="172"/>
      <c r="F389" s="173"/>
      <c r="G389" s="312"/>
      <c r="H389" s="313"/>
      <c r="I389" s="163"/>
    </row>
    <row r="390" spans="1:9" ht="15.75" x14ac:dyDescent="0.25">
      <c r="A390" s="160"/>
      <c r="B390" s="171"/>
      <c r="C390" s="171"/>
      <c r="D390" s="171"/>
      <c r="E390" s="172"/>
      <c r="F390" s="173"/>
      <c r="G390" s="312"/>
      <c r="H390" s="313"/>
      <c r="I390" s="163"/>
    </row>
    <row r="391" spans="1:9" ht="15.75" x14ac:dyDescent="0.25">
      <c r="A391" s="160"/>
      <c r="B391" s="171"/>
      <c r="C391" s="171"/>
      <c r="D391" s="171"/>
      <c r="E391" s="172"/>
      <c r="F391" s="173"/>
      <c r="G391" s="312"/>
      <c r="H391" s="313"/>
      <c r="I391" s="163"/>
    </row>
    <row r="392" spans="1:9" ht="15.75" x14ac:dyDescent="0.25">
      <c r="A392" s="160"/>
      <c r="B392" s="171"/>
      <c r="C392" s="171"/>
      <c r="D392" s="171"/>
      <c r="E392" s="172"/>
      <c r="F392" s="173"/>
      <c r="G392" s="312"/>
      <c r="H392" s="313"/>
      <c r="I392" s="163"/>
    </row>
    <row r="393" spans="1:9" ht="15.75" x14ac:dyDescent="0.25">
      <c r="A393" s="160"/>
      <c r="B393" s="171"/>
      <c r="C393" s="171"/>
      <c r="D393" s="171"/>
      <c r="E393" s="172"/>
      <c r="F393" s="173"/>
      <c r="G393" s="312"/>
      <c r="H393" s="313"/>
      <c r="I393" s="163"/>
    </row>
    <row r="394" spans="1:9" ht="15.75" x14ac:dyDescent="0.25">
      <c r="A394" s="160"/>
      <c r="B394" s="171"/>
      <c r="C394" s="171"/>
      <c r="D394" s="171"/>
      <c r="E394" s="172"/>
      <c r="F394" s="173"/>
      <c r="G394" s="312"/>
      <c r="H394" s="313"/>
      <c r="I394" s="163"/>
    </row>
    <row r="395" spans="1:9" ht="15.75" x14ac:dyDescent="0.25">
      <c r="A395" s="160"/>
      <c r="B395" s="171"/>
      <c r="C395" s="171"/>
      <c r="D395" s="171"/>
      <c r="E395" s="172"/>
      <c r="F395" s="173"/>
      <c r="G395" s="312"/>
      <c r="H395" s="313"/>
      <c r="I395" s="163"/>
    </row>
    <row r="396" spans="1:9" ht="15.75" x14ac:dyDescent="0.25">
      <c r="A396" s="160"/>
      <c r="B396" s="171"/>
      <c r="C396" s="171"/>
      <c r="D396" s="171"/>
      <c r="E396" s="172"/>
      <c r="F396" s="173"/>
      <c r="G396" s="312"/>
      <c r="H396" s="313"/>
      <c r="I396" s="163"/>
    </row>
    <row r="397" spans="1:9" ht="15.75" x14ac:dyDescent="0.25">
      <c r="A397" s="160"/>
      <c r="B397" s="171"/>
      <c r="C397" s="171"/>
      <c r="D397" s="171"/>
      <c r="E397" s="172"/>
      <c r="F397" s="173"/>
      <c r="G397" s="312"/>
      <c r="H397" s="313"/>
      <c r="I397" s="163"/>
    </row>
    <row r="398" spans="1:9" ht="15.75" x14ac:dyDescent="0.25">
      <c r="A398" s="160"/>
      <c r="B398" s="171"/>
      <c r="C398" s="171"/>
      <c r="D398" s="171"/>
      <c r="E398" s="172"/>
      <c r="F398" s="173"/>
      <c r="G398" s="312"/>
      <c r="H398" s="313"/>
      <c r="I398" s="163"/>
    </row>
    <row r="399" spans="1:9" ht="15.75" x14ac:dyDescent="0.25">
      <c r="A399" s="160"/>
      <c r="B399" s="171"/>
      <c r="C399" s="171"/>
      <c r="D399" s="171"/>
      <c r="E399" s="172"/>
      <c r="F399" s="173"/>
      <c r="G399" s="312"/>
      <c r="H399" s="313"/>
      <c r="I399" s="163"/>
    </row>
    <row r="400" spans="1:9" ht="15.75" x14ac:dyDescent="0.25">
      <c r="A400" s="160"/>
      <c r="B400" s="171"/>
      <c r="C400" s="171"/>
      <c r="D400" s="171"/>
      <c r="E400" s="172"/>
      <c r="F400" s="173"/>
      <c r="G400" s="312"/>
      <c r="H400" s="313"/>
      <c r="I400" s="163"/>
    </row>
    <row r="401" spans="1:9" ht="15.75" x14ac:dyDescent="0.25">
      <c r="A401" s="160"/>
      <c r="B401" s="171"/>
      <c r="C401" s="171"/>
      <c r="D401" s="171"/>
      <c r="E401" s="172"/>
      <c r="F401" s="173"/>
      <c r="G401" s="312"/>
      <c r="H401" s="313"/>
      <c r="I401" s="163"/>
    </row>
    <row r="402" spans="1:9" ht="15.75" x14ac:dyDescent="0.25">
      <c r="A402" s="160"/>
      <c r="B402" s="171"/>
      <c r="C402" s="171"/>
      <c r="D402" s="171"/>
      <c r="E402" s="172"/>
      <c r="F402" s="173"/>
      <c r="G402" s="312"/>
      <c r="H402" s="313"/>
      <c r="I402" s="163"/>
    </row>
    <row r="403" spans="1:9" ht="15.75" x14ac:dyDescent="0.25">
      <c r="A403" s="160"/>
      <c r="B403" s="171"/>
      <c r="C403" s="171"/>
      <c r="D403" s="171"/>
      <c r="E403" s="172"/>
      <c r="F403" s="173"/>
      <c r="G403" s="312"/>
      <c r="H403" s="313"/>
      <c r="I403" s="163"/>
    </row>
    <row r="404" spans="1:9" ht="15.75" x14ac:dyDescent="0.25">
      <c r="A404" s="160"/>
      <c r="B404" s="171"/>
      <c r="C404" s="171"/>
      <c r="D404" s="171"/>
      <c r="E404" s="172"/>
      <c r="F404" s="173"/>
      <c r="G404" s="312"/>
      <c r="H404" s="313"/>
      <c r="I404" s="163"/>
    </row>
    <row r="405" spans="1:9" ht="15.75" x14ac:dyDescent="0.25">
      <c r="A405" s="160"/>
      <c r="B405" s="171"/>
      <c r="C405" s="171"/>
      <c r="D405" s="171"/>
      <c r="E405" s="172"/>
      <c r="F405" s="173"/>
      <c r="G405" s="312"/>
      <c r="H405" s="313"/>
      <c r="I405" s="163"/>
    </row>
    <row r="406" spans="1:9" ht="15.75" x14ac:dyDescent="0.25">
      <c r="A406" s="160"/>
      <c r="B406" s="171"/>
      <c r="C406" s="171"/>
      <c r="D406" s="171"/>
      <c r="E406" s="172"/>
      <c r="F406" s="173"/>
      <c r="G406" s="312"/>
      <c r="H406" s="313"/>
      <c r="I406" s="163"/>
    </row>
    <row r="407" spans="1:9" ht="15.75" x14ac:dyDescent="0.25">
      <c r="A407" s="160"/>
      <c r="B407" s="171"/>
      <c r="C407" s="171"/>
      <c r="D407" s="171"/>
      <c r="E407" s="172"/>
      <c r="F407" s="173"/>
      <c r="G407" s="312"/>
      <c r="H407" s="313"/>
      <c r="I407" s="163"/>
    </row>
    <row r="408" spans="1:9" ht="15.75" x14ac:dyDescent="0.25">
      <c r="A408" s="160"/>
      <c r="B408" s="171"/>
      <c r="C408" s="171"/>
      <c r="D408" s="171"/>
      <c r="E408" s="172"/>
      <c r="F408" s="173"/>
      <c r="G408" s="312"/>
      <c r="H408" s="313"/>
      <c r="I408" s="163"/>
    </row>
    <row r="409" spans="1:9" ht="15.75" x14ac:dyDescent="0.25">
      <c r="A409" s="160"/>
      <c r="B409" s="171"/>
      <c r="C409" s="171"/>
      <c r="D409" s="171"/>
      <c r="E409" s="172"/>
      <c r="F409" s="173"/>
      <c r="G409" s="312"/>
      <c r="H409" s="313"/>
      <c r="I409" s="163"/>
    </row>
    <row r="410" spans="1:9" ht="15.75" x14ac:dyDescent="0.25">
      <c r="A410" s="160"/>
      <c r="B410" s="171"/>
      <c r="C410" s="171"/>
      <c r="D410" s="171"/>
      <c r="E410" s="172"/>
      <c r="F410" s="173"/>
      <c r="G410" s="312"/>
      <c r="H410" s="313"/>
      <c r="I410" s="163"/>
    </row>
    <row r="411" spans="1:9" ht="15.75" x14ac:dyDescent="0.25">
      <c r="A411" s="160"/>
      <c r="B411" s="171"/>
      <c r="C411" s="171"/>
      <c r="D411" s="171"/>
      <c r="E411" s="172"/>
      <c r="F411" s="173"/>
      <c r="G411" s="312"/>
      <c r="H411" s="313"/>
      <c r="I411" s="163"/>
    </row>
    <row r="412" spans="1:9" ht="15.75" x14ac:dyDescent="0.25">
      <c r="A412" s="160"/>
      <c r="B412" s="171"/>
      <c r="C412" s="171"/>
      <c r="D412" s="171"/>
      <c r="E412" s="172"/>
      <c r="F412" s="173"/>
      <c r="G412" s="312"/>
      <c r="H412" s="313"/>
      <c r="I412" s="163"/>
    </row>
    <row r="413" spans="1:9" ht="15.75" x14ac:dyDescent="0.25">
      <c r="A413" s="160"/>
      <c r="B413" s="171"/>
      <c r="C413" s="171"/>
      <c r="D413" s="171"/>
      <c r="E413" s="172"/>
      <c r="F413" s="173"/>
      <c r="G413" s="312"/>
      <c r="H413" s="313"/>
      <c r="I413" s="163"/>
    </row>
    <row r="414" spans="1:9" ht="15.75" x14ac:dyDescent="0.25">
      <c r="A414" s="160"/>
      <c r="B414" s="171"/>
      <c r="C414" s="171"/>
      <c r="D414" s="171"/>
      <c r="E414" s="172"/>
      <c r="F414" s="173"/>
      <c r="G414" s="312"/>
      <c r="H414" s="313"/>
      <c r="I414" s="163"/>
    </row>
    <row r="415" spans="1:9" ht="15.75" x14ac:dyDescent="0.25">
      <c r="A415" s="160"/>
      <c r="B415" s="171"/>
      <c r="C415" s="171"/>
      <c r="D415" s="171"/>
      <c r="E415" s="172"/>
      <c r="F415" s="173"/>
      <c r="G415" s="312"/>
      <c r="H415" s="313"/>
      <c r="I415" s="163"/>
    </row>
    <row r="416" spans="1:9" ht="15.75" x14ac:dyDescent="0.25">
      <c r="A416" s="160"/>
      <c r="B416" s="171"/>
      <c r="C416" s="171"/>
      <c r="D416" s="171"/>
      <c r="E416" s="172"/>
      <c r="F416" s="173"/>
      <c r="G416" s="312"/>
      <c r="H416" s="313"/>
      <c r="I416" s="163"/>
    </row>
    <row r="417" spans="1:9" ht="15.75" x14ac:dyDescent="0.25">
      <c r="A417" s="160"/>
      <c r="B417" s="171"/>
      <c r="C417" s="171"/>
      <c r="D417" s="171"/>
      <c r="E417" s="172"/>
      <c r="F417" s="173"/>
      <c r="G417" s="312"/>
      <c r="H417" s="313"/>
      <c r="I417" s="163"/>
    </row>
    <row r="418" spans="1:9" ht="15.75" x14ac:dyDescent="0.25">
      <c r="A418" s="160"/>
      <c r="B418" s="171"/>
      <c r="C418" s="171"/>
      <c r="D418" s="171"/>
      <c r="E418" s="172"/>
      <c r="F418" s="173"/>
      <c r="G418" s="312"/>
      <c r="H418" s="313"/>
      <c r="I418" s="163"/>
    </row>
    <row r="419" spans="1:9" ht="15.75" x14ac:dyDescent="0.25">
      <c r="A419" s="160"/>
      <c r="B419" s="171"/>
      <c r="C419" s="171"/>
      <c r="D419" s="171"/>
      <c r="E419" s="172"/>
      <c r="F419" s="173"/>
      <c r="G419" s="312"/>
      <c r="H419" s="313"/>
      <c r="I419" s="163"/>
    </row>
    <row r="420" spans="1:9" ht="15.75" x14ac:dyDescent="0.25">
      <c r="A420" s="160"/>
      <c r="B420" s="171"/>
      <c r="C420" s="171"/>
      <c r="D420" s="171"/>
      <c r="E420" s="172"/>
      <c r="F420" s="173"/>
      <c r="G420" s="312"/>
      <c r="H420" s="313"/>
      <c r="I420" s="163"/>
    </row>
    <row r="421" spans="1:9" ht="15.75" x14ac:dyDescent="0.25">
      <c r="A421" s="160"/>
      <c r="B421" s="171"/>
      <c r="C421" s="171"/>
      <c r="D421" s="171"/>
      <c r="E421" s="172"/>
      <c r="F421" s="173"/>
      <c r="G421" s="312"/>
      <c r="H421" s="313"/>
      <c r="I421" s="163"/>
    </row>
    <row r="422" spans="1:9" ht="15.75" x14ac:dyDescent="0.25">
      <c r="A422" s="160"/>
      <c r="B422" s="171"/>
      <c r="C422" s="171"/>
      <c r="D422" s="171"/>
      <c r="E422" s="172"/>
      <c r="F422" s="173"/>
      <c r="G422" s="312"/>
      <c r="H422" s="313"/>
      <c r="I422" s="163"/>
    </row>
    <row r="423" spans="1:9" ht="15.75" x14ac:dyDescent="0.25">
      <c r="A423" s="160"/>
      <c r="B423" s="171"/>
      <c r="C423" s="171"/>
      <c r="D423" s="171"/>
      <c r="E423" s="172"/>
      <c r="F423" s="173"/>
      <c r="G423" s="312"/>
      <c r="H423" s="313"/>
      <c r="I423" s="163"/>
    </row>
    <row r="424" spans="1:9" ht="15.75" x14ac:dyDescent="0.25">
      <c r="A424" s="160"/>
      <c r="B424" s="171"/>
      <c r="C424" s="171"/>
      <c r="D424" s="171"/>
      <c r="E424" s="172"/>
      <c r="F424" s="173"/>
      <c r="G424" s="312"/>
      <c r="H424" s="313"/>
      <c r="I424" s="163"/>
    </row>
    <row r="425" spans="1:9" ht="15.75" x14ac:dyDescent="0.25">
      <c r="A425" s="160"/>
      <c r="B425" s="171"/>
      <c r="C425" s="171"/>
      <c r="D425" s="171"/>
      <c r="E425" s="172"/>
      <c r="F425" s="173"/>
      <c r="G425" s="312"/>
      <c r="H425" s="313"/>
      <c r="I425" s="163"/>
    </row>
    <row r="426" spans="1:9" ht="15.75" x14ac:dyDescent="0.25">
      <c r="A426" s="160"/>
      <c r="B426" s="171"/>
      <c r="C426" s="171"/>
      <c r="D426" s="171"/>
      <c r="E426" s="172"/>
      <c r="F426" s="173"/>
      <c r="G426" s="312"/>
      <c r="H426" s="313"/>
      <c r="I426" s="163"/>
    </row>
    <row r="427" spans="1:9" ht="15.75" x14ac:dyDescent="0.25">
      <c r="A427" s="160"/>
      <c r="B427" s="171"/>
      <c r="C427" s="171"/>
      <c r="D427" s="171"/>
      <c r="E427" s="172"/>
      <c r="F427" s="173"/>
      <c r="G427" s="312"/>
      <c r="H427" s="313"/>
      <c r="I427" s="163"/>
    </row>
    <row r="428" spans="1:9" ht="15.75" x14ac:dyDescent="0.25">
      <c r="A428" s="160"/>
      <c r="B428" s="171"/>
      <c r="C428" s="171"/>
      <c r="D428" s="171"/>
      <c r="E428" s="172"/>
      <c r="F428" s="173"/>
      <c r="G428" s="312"/>
      <c r="H428" s="313"/>
      <c r="I428" s="163"/>
    </row>
    <row r="429" spans="1:9" ht="15.75" x14ac:dyDescent="0.25">
      <c r="A429" s="160"/>
      <c r="B429" s="171"/>
      <c r="C429" s="171"/>
      <c r="D429" s="171"/>
      <c r="E429" s="172"/>
      <c r="F429" s="173"/>
      <c r="G429" s="312"/>
      <c r="H429" s="313"/>
      <c r="I429" s="163"/>
    </row>
    <row r="430" spans="1:9" ht="15.75" x14ac:dyDescent="0.25">
      <c r="A430" s="160"/>
      <c r="B430" s="171"/>
      <c r="C430" s="171"/>
      <c r="D430" s="171"/>
      <c r="E430" s="172"/>
      <c r="F430" s="173"/>
      <c r="G430" s="312"/>
      <c r="H430" s="313"/>
      <c r="I430" s="163"/>
    </row>
    <row r="431" spans="1:9" ht="15.75" x14ac:dyDescent="0.25">
      <c r="A431" s="160"/>
      <c r="B431" s="171"/>
      <c r="C431" s="171"/>
      <c r="D431" s="171"/>
      <c r="E431" s="172"/>
      <c r="F431" s="173"/>
      <c r="G431" s="312"/>
      <c r="H431" s="313"/>
      <c r="I431" s="163"/>
    </row>
    <row r="432" spans="1:9" ht="15.75" x14ac:dyDescent="0.25">
      <c r="A432" s="160"/>
      <c r="B432" s="171"/>
      <c r="C432" s="171"/>
      <c r="D432" s="171"/>
      <c r="E432" s="172"/>
      <c r="F432" s="173"/>
      <c r="G432" s="312"/>
      <c r="H432" s="313"/>
      <c r="I432" s="163"/>
    </row>
    <row r="433" spans="1:9" ht="15.75" x14ac:dyDescent="0.25">
      <c r="A433" s="160"/>
      <c r="B433" s="171"/>
      <c r="C433" s="171"/>
      <c r="D433" s="171"/>
      <c r="E433" s="172"/>
      <c r="F433" s="173"/>
      <c r="G433" s="312"/>
      <c r="H433" s="313"/>
      <c r="I433" s="163"/>
    </row>
    <row r="434" spans="1:9" ht="15.75" x14ac:dyDescent="0.25">
      <c r="A434" s="160"/>
      <c r="B434" s="171"/>
      <c r="C434" s="171"/>
      <c r="D434" s="171"/>
      <c r="E434" s="172"/>
      <c r="F434" s="173"/>
      <c r="G434" s="312"/>
      <c r="H434" s="313"/>
      <c r="I434" s="163"/>
    </row>
    <row r="435" spans="1:9" ht="15.75" x14ac:dyDescent="0.25">
      <c r="A435" s="160"/>
      <c r="B435" s="171"/>
      <c r="C435" s="171"/>
      <c r="D435" s="171"/>
      <c r="E435" s="172"/>
      <c r="F435" s="173"/>
      <c r="G435" s="312"/>
      <c r="H435" s="313"/>
      <c r="I435" s="163"/>
    </row>
    <row r="436" spans="1:9" ht="15.75" x14ac:dyDescent="0.25">
      <c r="A436" s="160"/>
      <c r="B436" s="171"/>
      <c r="C436" s="171"/>
      <c r="D436" s="171"/>
      <c r="E436" s="172"/>
      <c r="F436" s="173"/>
      <c r="G436" s="312"/>
      <c r="H436" s="313"/>
      <c r="I436" s="163"/>
    </row>
    <row r="437" spans="1:9" ht="15.75" x14ac:dyDescent="0.25">
      <c r="A437" s="160"/>
      <c r="B437" s="171"/>
      <c r="C437" s="171"/>
      <c r="D437" s="171"/>
      <c r="E437" s="172"/>
      <c r="F437" s="173"/>
      <c r="G437" s="312"/>
      <c r="H437" s="313"/>
      <c r="I437" s="163"/>
    </row>
    <row r="438" spans="1:9" ht="15.75" x14ac:dyDescent="0.25">
      <c r="A438" s="160"/>
      <c r="B438" s="171"/>
      <c r="C438" s="171"/>
      <c r="D438" s="171"/>
      <c r="E438" s="172"/>
      <c r="F438" s="173"/>
      <c r="G438" s="312"/>
      <c r="H438" s="313"/>
      <c r="I438" s="163"/>
    </row>
    <row r="439" spans="1:9" ht="15.75" x14ac:dyDescent="0.25">
      <c r="A439" s="160"/>
      <c r="B439" s="171"/>
      <c r="C439" s="171"/>
      <c r="D439" s="171"/>
      <c r="E439" s="172"/>
      <c r="F439" s="173"/>
      <c r="G439" s="312"/>
      <c r="H439" s="313"/>
      <c r="I439" s="163"/>
    </row>
    <row r="440" spans="1:9" ht="15.75" x14ac:dyDescent="0.25">
      <c r="A440" s="160"/>
      <c r="B440" s="171"/>
      <c r="C440" s="171"/>
      <c r="D440" s="171"/>
      <c r="E440" s="172"/>
      <c r="F440" s="173"/>
      <c r="G440" s="312"/>
      <c r="H440" s="313"/>
      <c r="I440" s="163"/>
    </row>
    <row r="441" spans="1:9" ht="15.75" x14ac:dyDescent="0.25">
      <c r="A441" s="160"/>
      <c r="B441" s="171"/>
      <c r="C441" s="171"/>
      <c r="D441" s="171"/>
      <c r="E441" s="172"/>
      <c r="F441" s="173"/>
      <c r="G441" s="312"/>
      <c r="H441" s="313"/>
      <c r="I441" s="163"/>
    </row>
    <row r="442" spans="1:9" ht="15.75" x14ac:dyDescent="0.25">
      <c r="A442" s="160"/>
      <c r="B442" s="171"/>
      <c r="C442" s="171"/>
      <c r="D442" s="171"/>
      <c r="E442" s="172"/>
      <c r="F442" s="173"/>
      <c r="G442" s="312"/>
      <c r="H442" s="313"/>
      <c r="I442" s="163"/>
    </row>
    <row r="443" spans="1:9" ht="15.75" x14ac:dyDescent="0.25">
      <c r="A443" s="160"/>
      <c r="B443" s="171"/>
      <c r="C443" s="171"/>
      <c r="D443" s="171"/>
      <c r="E443" s="172"/>
      <c r="F443" s="173"/>
      <c r="G443" s="312"/>
      <c r="H443" s="313"/>
      <c r="I443" s="163"/>
    </row>
    <row r="444" spans="1:9" ht="15.75" x14ac:dyDescent="0.25">
      <c r="A444" s="160"/>
      <c r="B444" s="171"/>
      <c r="C444" s="171"/>
      <c r="D444" s="171"/>
      <c r="E444" s="172"/>
      <c r="F444" s="173"/>
      <c r="G444" s="312"/>
      <c r="H444" s="313"/>
      <c r="I444" s="163"/>
    </row>
    <row r="445" spans="1:9" ht="15.75" x14ac:dyDescent="0.25">
      <c r="A445" s="160"/>
      <c r="B445" s="171"/>
      <c r="C445" s="171"/>
      <c r="D445" s="171"/>
      <c r="E445" s="172"/>
      <c r="F445" s="173"/>
      <c r="G445" s="312"/>
      <c r="H445" s="313"/>
      <c r="I445" s="163"/>
    </row>
    <row r="446" spans="1:9" ht="15.75" x14ac:dyDescent="0.25">
      <c r="A446" s="160"/>
      <c r="B446" s="171"/>
      <c r="C446" s="171"/>
      <c r="D446" s="171"/>
      <c r="E446" s="172"/>
      <c r="F446" s="173"/>
      <c r="G446" s="312"/>
      <c r="H446" s="313"/>
      <c r="I446" s="163"/>
    </row>
    <row r="447" spans="1:9" ht="15.75" x14ac:dyDescent="0.25">
      <c r="A447" s="160"/>
      <c r="B447" s="171"/>
      <c r="C447" s="171"/>
      <c r="D447" s="171"/>
      <c r="E447" s="172"/>
      <c r="F447" s="173"/>
      <c r="G447" s="312"/>
      <c r="H447" s="313"/>
      <c r="I447" s="163"/>
    </row>
    <row r="448" spans="1:9" ht="15.75" x14ac:dyDescent="0.25">
      <c r="A448" s="160"/>
      <c r="B448" s="171"/>
      <c r="C448" s="171"/>
      <c r="D448" s="171"/>
      <c r="E448" s="172"/>
      <c r="F448" s="173"/>
      <c r="G448" s="312"/>
      <c r="H448" s="313"/>
      <c r="I448" s="163"/>
    </row>
    <row r="449" spans="1:9" ht="15.75" x14ac:dyDescent="0.25">
      <c r="A449" s="160"/>
      <c r="B449" s="171"/>
      <c r="C449" s="171"/>
      <c r="D449" s="171"/>
      <c r="E449" s="172"/>
      <c r="F449" s="173"/>
      <c r="G449" s="312"/>
      <c r="H449" s="313"/>
      <c r="I449" s="163"/>
    </row>
    <row r="450" spans="1:9" ht="15.75" x14ac:dyDescent="0.25">
      <c r="A450" s="160"/>
      <c r="B450" s="171"/>
      <c r="C450" s="171"/>
      <c r="D450" s="171"/>
      <c r="E450" s="172"/>
      <c r="F450" s="173"/>
      <c r="G450" s="312"/>
      <c r="H450" s="313"/>
      <c r="I450" s="163"/>
    </row>
    <row r="451" spans="1:9" ht="15.75" x14ac:dyDescent="0.25">
      <c r="A451" s="160"/>
      <c r="B451" s="171"/>
      <c r="C451" s="171"/>
      <c r="D451" s="171"/>
      <c r="E451" s="172"/>
      <c r="F451" s="173"/>
      <c r="G451" s="312"/>
      <c r="H451" s="313"/>
      <c r="I451" s="163"/>
    </row>
    <row r="452" spans="1:9" ht="15.75" x14ac:dyDescent="0.25">
      <c r="A452" s="160"/>
      <c r="B452" s="171"/>
      <c r="C452" s="171"/>
      <c r="D452" s="171"/>
      <c r="E452" s="172"/>
      <c r="F452" s="173"/>
      <c r="G452" s="312"/>
      <c r="H452" s="313"/>
      <c r="I452" s="163"/>
    </row>
    <row r="453" spans="1:9" ht="15.75" x14ac:dyDescent="0.25">
      <c r="A453" s="160"/>
      <c r="B453" s="171"/>
      <c r="C453" s="171"/>
      <c r="D453" s="171"/>
      <c r="E453" s="172"/>
      <c r="F453" s="173"/>
      <c r="G453" s="312"/>
      <c r="H453" s="313"/>
      <c r="I453" s="163"/>
    </row>
    <row r="454" spans="1:9" ht="15.75" x14ac:dyDescent="0.25">
      <c r="A454" s="160"/>
      <c r="B454" s="171"/>
      <c r="C454" s="171"/>
      <c r="D454" s="171"/>
      <c r="E454" s="172"/>
      <c r="F454" s="173"/>
      <c r="G454" s="312"/>
      <c r="H454" s="313"/>
      <c r="I454" s="163"/>
    </row>
    <row r="455" spans="1:9" ht="15.75" x14ac:dyDescent="0.25">
      <c r="A455" s="160"/>
      <c r="B455" s="171"/>
      <c r="C455" s="171"/>
      <c r="D455" s="171"/>
      <c r="E455" s="172"/>
      <c r="F455" s="173"/>
      <c r="G455" s="312"/>
      <c r="H455" s="313"/>
      <c r="I455" s="163"/>
    </row>
    <row r="456" spans="1:9" ht="15.75" x14ac:dyDescent="0.25">
      <c r="A456" s="160"/>
      <c r="B456" s="171"/>
      <c r="C456" s="171"/>
      <c r="D456" s="171"/>
      <c r="E456" s="172"/>
      <c r="F456" s="173"/>
      <c r="G456" s="312"/>
      <c r="H456" s="313"/>
      <c r="I456" s="163"/>
    </row>
    <row r="457" spans="1:9" ht="15.75" x14ac:dyDescent="0.25">
      <c r="A457" s="160"/>
      <c r="B457" s="171"/>
      <c r="C457" s="171"/>
      <c r="D457" s="171"/>
      <c r="E457" s="172"/>
      <c r="F457" s="173"/>
      <c r="G457" s="312"/>
      <c r="H457" s="313"/>
      <c r="I457" s="163"/>
    </row>
    <row r="458" spans="1:9" ht="15.75" x14ac:dyDescent="0.25">
      <c r="A458" s="160"/>
      <c r="B458" s="171"/>
      <c r="C458" s="171"/>
      <c r="D458" s="171"/>
      <c r="E458" s="172"/>
      <c r="F458" s="173"/>
      <c r="G458" s="312"/>
      <c r="H458" s="313"/>
      <c r="I458" s="163"/>
    </row>
    <row r="459" spans="1:9" ht="15.75" x14ac:dyDescent="0.25">
      <c r="A459" s="160"/>
      <c r="B459" s="171"/>
      <c r="C459" s="171"/>
      <c r="D459" s="171"/>
      <c r="E459" s="172"/>
      <c r="F459" s="173"/>
      <c r="G459" s="312"/>
      <c r="H459" s="313"/>
      <c r="I459" s="163"/>
    </row>
    <row r="460" spans="1:9" ht="15.75" x14ac:dyDescent="0.25">
      <c r="A460" s="160"/>
      <c r="B460" s="171"/>
      <c r="C460" s="171"/>
      <c r="D460" s="171"/>
      <c r="E460" s="172"/>
      <c r="F460" s="173"/>
      <c r="G460" s="312"/>
      <c r="H460" s="313"/>
      <c r="I460" s="163"/>
    </row>
    <row r="461" spans="1:9" ht="15.75" x14ac:dyDescent="0.25">
      <c r="A461" s="160"/>
      <c r="B461" s="171"/>
      <c r="C461" s="171"/>
      <c r="D461" s="171"/>
      <c r="E461" s="172"/>
      <c r="F461" s="173"/>
      <c r="G461" s="312"/>
      <c r="H461" s="313"/>
      <c r="I461" s="163"/>
    </row>
    <row r="462" spans="1:9" ht="15.75" x14ac:dyDescent="0.25">
      <c r="A462" s="160"/>
      <c r="B462" s="171"/>
      <c r="C462" s="171"/>
      <c r="D462" s="171"/>
      <c r="E462" s="172"/>
      <c r="F462" s="173"/>
      <c r="G462" s="312"/>
      <c r="H462" s="313"/>
      <c r="I462" s="163"/>
    </row>
    <row r="463" spans="1:9" ht="15.75" x14ac:dyDescent="0.25">
      <c r="A463" s="160"/>
      <c r="B463" s="171"/>
      <c r="C463" s="171"/>
      <c r="D463" s="171"/>
      <c r="E463" s="172"/>
      <c r="F463" s="173"/>
      <c r="G463" s="312"/>
      <c r="H463" s="313"/>
      <c r="I463" s="163"/>
    </row>
    <row r="464" spans="1:9" ht="15.75" x14ac:dyDescent="0.25">
      <c r="A464" s="160"/>
      <c r="B464" s="171"/>
      <c r="C464" s="171"/>
      <c r="D464" s="171"/>
      <c r="E464" s="172"/>
      <c r="F464" s="173"/>
      <c r="G464" s="312"/>
      <c r="H464" s="313"/>
      <c r="I464" s="163"/>
    </row>
    <row r="465" spans="1:9" ht="15.75" x14ac:dyDescent="0.25">
      <c r="A465" s="160"/>
      <c r="B465" s="171"/>
      <c r="C465" s="171"/>
      <c r="D465" s="171"/>
      <c r="E465" s="172"/>
      <c r="F465" s="173"/>
      <c r="G465" s="312"/>
      <c r="H465" s="313"/>
      <c r="I465" s="163"/>
    </row>
    <row r="466" spans="1:9" ht="15.75" x14ac:dyDescent="0.25">
      <c r="A466" s="160"/>
      <c r="B466" s="171"/>
      <c r="C466" s="171"/>
      <c r="D466" s="171"/>
      <c r="E466" s="172"/>
      <c r="F466" s="173"/>
      <c r="G466" s="312"/>
      <c r="H466" s="313"/>
      <c r="I466" s="163"/>
    </row>
    <row r="467" spans="1:9" ht="15.75" x14ac:dyDescent="0.25">
      <c r="A467" s="160"/>
      <c r="B467" s="171"/>
      <c r="C467" s="171"/>
      <c r="D467" s="171"/>
      <c r="E467" s="172"/>
      <c r="F467" s="173"/>
      <c r="G467" s="312"/>
      <c r="H467" s="313"/>
      <c r="I467" s="163"/>
    </row>
    <row r="468" spans="1:9" ht="15.75" x14ac:dyDescent="0.25">
      <c r="A468" s="160"/>
      <c r="B468" s="171"/>
      <c r="C468" s="171"/>
      <c r="D468" s="171"/>
      <c r="E468" s="172"/>
      <c r="F468" s="173"/>
      <c r="G468" s="312"/>
      <c r="H468" s="313"/>
      <c r="I468" s="163"/>
    </row>
    <row r="469" spans="1:9" ht="15.75" x14ac:dyDescent="0.25">
      <c r="A469" s="160"/>
      <c r="B469" s="171"/>
      <c r="C469" s="171"/>
      <c r="D469" s="171"/>
      <c r="E469" s="172"/>
      <c r="F469" s="173"/>
      <c r="G469" s="312"/>
      <c r="H469" s="313"/>
      <c r="I469" s="163"/>
    </row>
    <row r="470" spans="1:9" ht="15.75" x14ac:dyDescent="0.25">
      <c r="A470" s="160"/>
      <c r="B470" s="171"/>
      <c r="C470" s="171"/>
      <c r="D470" s="171"/>
      <c r="E470" s="172"/>
      <c r="F470" s="173"/>
      <c r="G470" s="312"/>
      <c r="H470" s="313"/>
      <c r="I470" s="163"/>
    </row>
    <row r="471" spans="1:9" ht="15.75" x14ac:dyDescent="0.25">
      <c r="A471" s="160"/>
      <c r="B471" s="171"/>
      <c r="C471" s="171"/>
      <c r="D471" s="171"/>
      <c r="E471" s="172"/>
      <c r="F471" s="173"/>
      <c r="G471" s="312"/>
      <c r="H471" s="313"/>
      <c r="I471" s="163"/>
    </row>
    <row r="472" spans="1:9" ht="15.75" x14ac:dyDescent="0.25">
      <c r="A472" s="160"/>
      <c r="B472" s="171"/>
      <c r="C472" s="171"/>
      <c r="D472" s="171"/>
      <c r="E472" s="172"/>
      <c r="F472" s="173"/>
      <c r="G472" s="312"/>
      <c r="H472" s="313"/>
      <c r="I472" s="163"/>
    </row>
    <row r="473" spans="1:9" ht="15.75" x14ac:dyDescent="0.25">
      <c r="A473" s="160"/>
      <c r="B473" s="171"/>
      <c r="C473" s="171"/>
      <c r="D473" s="171"/>
      <c r="E473" s="172"/>
      <c r="F473" s="173"/>
      <c r="G473" s="312"/>
      <c r="H473" s="313"/>
      <c r="I473" s="163"/>
    </row>
    <row r="474" spans="1:9" ht="15.75" x14ac:dyDescent="0.25">
      <c r="A474" s="160"/>
      <c r="B474" s="171"/>
      <c r="C474" s="171"/>
      <c r="D474" s="171"/>
      <c r="E474" s="172"/>
      <c r="F474" s="173"/>
      <c r="G474" s="312"/>
      <c r="H474" s="313"/>
      <c r="I474" s="163"/>
    </row>
    <row r="475" spans="1:9" ht="15.75" x14ac:dyDescent="0.25">
      <c r="A475" s="160"/>
      <c r="B475" s="171"/>
      <c r="C475" s="171"/>
      <c r="D475" s="171"/>
      <c r="E475" s="172"/>
      <c r="F475" s="173"/>
      <c r="G475" s="312"/>
      <c r="H475" s="313"/>
      <c r="I475" s="163"/>
    </row>
    <row r="476" spans="1:9" ht="15.75" x14ac:dyDescent="0.25">
      <c r="A476" s="160"/>
      <c r="B476" s="171"/>
      <c r="C476" s="171"/>
      <c r="D476" s="171"/>
      <c r="E476" s="172"/>
      <c r="F476" s="173"/>
      <c r="G476" s="312"/>
      <c r="H476" s="313"/>
      <c r="I476" s="163"/>
    </row>
    <row r="477" spans="1:9" ht="15.75" x14ac:dyDescent="0.25">
      <c r="A477" s="160"/>
      <c r="B477" s="171"/>
      <c r="C477" s="171"/>
      <c r="D477" s="171"/>
      <c r="E477" s="172"/>
      <c r="F477" s="173"/>
      <c r="G477" s="312"/>
      <c r="H477" s="313"/>
      <c r="I477" s="163"/>
    </row>
    <row r="478" spans="1:9" ht="15.75" x14ac:dyDescent="0.25">
      <c r="A478" s="160"/>
      <c r="B478" s="171"/>
      <c r="C478" s="171"/>
      <c r="D478" s="171"/>
      <c r="E478" s="172"/>
      <c r="F478" s="173"/>
      <c r="G478" s="312"/>
      <c r="H478" s="313"/>
      <c r="I478" s="163"/>
    </row>
    <row r="479" spans="1:9" ht="15.75" x14ac:dyDescent="0.25">
      <c r="A479" s="160"/>
      <c r="B479" s="171"/>
      <c r="C479" s="171"/>
      <c r="D479" s="171"/>
      <c r="E479" s="172"/>
      <c r="F479" s="173"/>
      <c r="G479" s="312"/>
      <c r="H479" s="313"/>
      <c r="I479" s="163"/>
    </row>
    <row r="480" spans="1:9" ht="15.75" x14ac:dyDescent="0.25">
      <c r="A480" s="160"/>
      <c r="B480" s="171"/>
      <c r="C480" s="171"/>
      <c r="D480" s="171"/>
      <c r="E480" s="172"/>
      <c r="F480" s="173"/>
      <c r="G480" s="312"/>
      <c r="H480" s="313"/>
      <c r="I480" s="163"/>
    </row>
    <row r="481" spans="1:9" ht="15.75" x14ac:dyDescent="0.25">
      <c r="A481" s="160"/>
      <c r="B481" s="171"/>
      <c r="C481" s="171"/>
      <c r="D481" s="171"/>
      <c r="E481" s="172"/>
      <c r="F481" s="173"/>
      <c r="G481" s="312"/>
      <c r="H481" s="313"/>
      <c r="I481" s="163"/>
    </row>
    <row r="482" spans="1:9" ht="15.75" x14ac:dyDescent="0.25">
      <c r="A482" s="160"/>
      <c r="B482" s="171"/>
      <c r="C482" s="171"/>
      <c r="D482" s="171"/>
      <c r="E482" s="172"/>
      <c r="F482" s="173"/>
      <c r="G482" s="312"/>
      <c r="H482" s="313"/>
      <c r="I482" s="163"/>
    </row>
    <row r="483" spans="1:9" ht="15.75" x14ac:dyDescent="0.25">
      <c r="A483" s="160"/>
      <c r="B483" s="171"/>
      <c r="C483" s="171"/>
      <c r="D483" s="171"/>
      <c r="E483" s="172"/>
      <c r="F483" s="173"/>
      <c r="G483" s="312"/>
      <c r="H483" s="313"/>
      <c r="I483" s="163"/>
    </row>
    <row r="484" spans="1:9" ht="15.75" x14ac:dyDescent="0.25">
      <c r="A484" s="160"/>
      <c r="B484" s="171"/>
      <c r="C484" s="171"/>
      <c r="D484" s="171"/>
      <c r="E484" s="172"/>
      <c r="F484" s="173"/>
      <c r="G484" s="312"/>
      <c r="H484" s="313"/>
      <c r="I484" s="163"/>
    </row>
    <row r="485" spans="1:9" ht="15.75" x14ac:dyDescent="0.25">
      <c r="A485" s="160"/>
      <c r="B485" s="171"/>
      <c r="C485" s="171"/>
      <c r="D485" s="171"/>
      <c r="E485" s="172"/>
      <c r="F485" s="173"/>
      <c r="G485" s="312"/>
      <c r="H485" s="313"/>
      <c r="I485" s="163"/>
    </row>
    <row r="486" spans="1:9" ht="15.75" x14ac:dyDescent="0.25">
      <c r="A486" s="160"/>
      <c r="B486" s="171"/>
      <c r="C486" s="171"/>
      <c r="D486" s="171"/>
      <c r="E486" s="172"/>
      <c r="F486" s="173"/>
      <c r="G486" s="312"/>
      <c r="H486" s="313"/>
      <c r="I486" s="163"/>
    </row>
    <row r="487" spans="1:9" ht="15.75" x14ac:dyDescent="0.25">
      <c r="A487" s="160"/>
      <c r="B487" s="171"/>
      <c r="C487" s="171"/>
      <c r="D487" s="171"/>
      <c r="E487" s="172"/>
      <c r="F487" s="173"/>
      <c r="G487" s="312"/>
      <c r="H487" s="313"/>
      <c r="I487" s="163"/>
    </row>
    <row r="488" spans="1:9" ht="15.75" x14ac:dyDescent="0.25">
      <c r="A488" s="160"/>
      <c r="B488" s="171"/>
      <c r="C488" s="171"/>
      <c r="D488" s="171"/>
      <c r="E488" s="172"/>
      <c r="F488" s="173"/>
      <c r="G488" s="312"/>
      <c r="H488" s="313"/>
      <c r="I488" s="163"/>
    </row>
    <row r="489" spans="1:9" ht="15.75" x14ac:dyDescent="0.25">
      <c r="A489" s="160"/>
      <c r="B489" s="171"/>
      <c r="C489" s="171"/>
      <c r="D489" s="171"/>
      <c r="E489" s="172"/>
      <c r="F489" s="173"/>
      <c r="G489" s="312"/>
      <c r="H489" s="313"/>
      <c r="I489" s="163"/>
    </row>
    <row r="490" spans="1:9" ht="15.75" x14ac:dyDescent="0.25">
      <c r="A490" s="160"/>
      <c r="B490" s="171"/>
      <c r="C490" s="171"/>
      <c r="D490" s="171"/>
      <c r="E490" s="172"/>
      <c r="F490" s="173"/>
      <c r="G490" s="312"/>
      <c r="H490" s="313"/>
      <c r="I490" s="163"/>
    </row>
    <row r="491" spans="1:9" ht="15.75" x14ac:dyDescent="0.25">
      <c r="A491" s="160"/>
      <c r="B491" s="171"/>
      <c r="C491" s="171"/>
      <c r="D491" s="171"/>
      <c r="E491" s="172"/>
      <c r="F491" s="173"/>
      <c r="G491" s="312"/>
      <c r="H491" s="313"/>
      <c r="I491" s="163"/>
    </row>
    <row r="492" spans="1:9" ht="15.75" x14ac:dyDescent="0.25">
      <c r="A492" s="160"/>
      <c r="B492" s="171"/>
      <c r="C492" s="171"/>
      <c r="D492" s="171"/>
      <c r="E492" s="172"/>
      <c r="F492" s="173"/>
      <c r="G492" s="312"/>
      <c r="H492" s="313"/>
      <c r="I492" s="163"/>
    </row>
    <row r="493" spans="1:9" ht="15.75" x14ac:dyDescent="0.25">
      <c r="A493" s="160"/>
      <c r="B493" s="171"/>
      <c r="C493" s="171"/>
      <c r="D493" s="171"/>
      <c r="E493" s="172"/>
      <c r="F493" s="173"/>
      <c r="G493" s="312"/>
      <c r="H493" s="313"/>
      <c r="I493" s="163"/>
    </row>
    <row r="494" spans="1:9" ht="15.75" x14ac:dyDescent="0.25">
      <c r="A494" s="160"/>
      <c r="B494" s="171"/>
      <c r="C494" s="171"/>
      <c r="D494" s="171"/>
      <c r="E494" s="172"/>
      <c r="F494" s="173"/>
      <c r="G494" s="312"/>
      <c r="H494" s="313"/>
      <c r="I494" s="163"/>
    </row>
    <row r="495" spans="1:9" ht="15.75" x14ac:dyDescent="0.25">
      <c r="A495" s="160"/>
      <c r="B495" s="171"/>
      <c r="C495" s="171"/>
      <c r="D495" s="171"/>
      <c r="E495" s="172"/>
      <c r="F495" s="173"/>
      <c r="G495" s="312"/>
      <c r="H495" s="313"/>
      <c r="I495" s="163"/>
    </row>
    <row r="496" spans="1:9" ht="15.75" x14ac:dyDescent="0.25">
      <c r="A496" s="160"/>
      <c r="B496" s="171"/>
      <c r="C496" s="171"/>
      <c r="D496" s="171"/>
      <c r="E496" s="172"/>
      <c r="F496" s="173"/>
      <c r="G496" s="312"/>
      <c r="H496" s="313"/>
      <c r="I496" s="163"/>
    </row>
    <row r="497" spans="1:9" ht="15.75" x14ac:dyDescent="0.25">
      <c r="A497" s="160"/>
      <c r="B497" s="171"/>
      <c r="C497" s="171"/>
      <c r="D497" s="171"/>
      <c r="E497" s="172"/>
      <c r="F497" s="173"/>
      <c r="G497" s="312"/>
      <c r="H497" s="313"/>
      <c r="I497" s="163"/>
    </row>
    <row r="498" spans="1:9" ht="15.75" x14ac:dyDescent="0.25">
      <c r="A498" s="160"/>
      <c r="B498" s="171"/>
      <c r="C498" s="171"/>
      <c r="D498" s="171"/>
      <c r="E498" s="172"/>
      <c r="F498" s="173"/>
      <c r="G498" s="312"/>
      <c r="H498" s="313"/>
      <c r="I498" s="163"/>
    </row>
    <row r="499" spans="1:9" ht="15.75" x14ac:dyDescent="0.25">
      <c r="A499" s="160"/>
      <c r="B499" s="171"/>
      <c r="C499" s="171"/>
      <c r="D499" s="171"/>
      <c r="E499" s="172"/>
      <c r="F499" s="173"/>
      <c r="G499" s="312"/>
      <c r="H499" s="313"/>
      <c r="I499" s="163"/>
    </row>
    <row r="500" spans="1:9" ht="15.75" x14ac:dyDescent="0.25">
      <c r="A500" s="160"/>
      <c r="B500" s="171"/>
      <c r="C500" s="171"/>
      <c r="D500" s="171"/>
      <c r="E500" s="172"/>
      <c r="F500" s="173"/>
      <c r="G500" s="312"/>
      <c r="H500" s="313"/>
      <c r="I500" s="163"/>
    </row>
    <row r="501" spans="1:9" ht="15.75" x14ac:dyDescent="0.25">
      <c r="A501" s="160"/>
      <c r="B501" s="171"/>
      <c r="C501" s="171"/>
      <c r="D501" s="171"/>
      <c r="E501" s="172"/>
      <c r="F501" s="173"/>
      <c r="G501" s="312"/>
      <c r="H501" s="313"/>
      <c r="I501" s="163"/>
    </row>
    <row r="502" spans="1:9" ht="15.75" x14ac:dyDescent="0.25">
      <c r="A502" s="160"/>
      <c r="B502" s="171"/>
      <c r="C502" s="171"/>
      <c r="D502" s="171"/>
      <c r="E502" s="172"/>
      <c r="F502" s="173"/>
      <c r="G502" s="312"/>
      <c r="H502" s="313"/>
      <c r="I502" s="163"/>
    </row>
    <row r="503" spans="1:9" ht="15.75" x14ac:dyDescent="0.25">
      <c r="A503" s="160"/>
      <c r="B503" s="171"/>
      <c r="C503" s="171"/>
      <c r="D503" s="171"/>
      <c r="E503" s="172"/>
      <c r="F503" s="173"/>
      <c r="G503" s="312"/>
      <c r="H503" s="313"/>
      <c r="I503" s="163"/>
    </row>
    <row r="504" spans="1:9" ht="15.75" x14ac:dyDescent="0.25">
      <c r="A504" s="160"/>
      <c r="B504" s="171"/>
      <c r="C504" s="171"/>
      <c r="D504" s="171"/>
      <c r="E504" s="172"/>
      <c r="F504" s="173"/>
      <c r="G504" s="312"/>
      <c r="H504" s="313"/>
      <c r="I504" s="163"/>
    </row>
    <row r="505" spans="1:9" ht="15.75" x14ac:dyDescent="0.25">
      <c r="A505" s="160"/>
      <c r="B505" s="171"/>
      <c r="C505" s="171"/>
      <c r="D505" s="171"/>
      <c r="E505" s="172"/>
      <c r="F505" s="173"/>
      <c r="G505" s="312"/>
      <c r="H505" s="313"/>
      <c r="I505" s="163"/>
    </row>
    <row r="506" spans="1:9" ht="15.75" x14ac:dyDescent="0.25">
      <c r="A506" s="160"/>
      <c r="B506" s="171"/>
      <c r="C506" s="171"/>
      <c r="D506" s="171"/>
      <c r="E506" s="172"/>
      <c r="F506" s="173"/>
      <c r="G506" s="312"/>
      <c r="H506" s="313"/>
      <c r="I506" s="163"/>
    </row>
    <row r="507" spans="1:9" ht="15.75" x14ac:dyDescent="0.25">
      <c r="A507" s="160"/>
      <c r="B507" s="171"/>
      <c r="C507" s="171"/>
      <c r="D507" s="171"/>
      <c r="E507" s="172"/>
      <c r="F507" s="173"/>
      <c r="G507" s="312"/>
      <c r="H507" s="313"/>
      <c r="I507" s="163"/>
    </row>
    <row r="508" spans="1:9" ht="15.75" x14ac:dyDescent="0.25">
      <c r="A508" s="160"/>
      <c r="B508" s="171"/>
      <c r="C508" s="171"/>
      <c r="D508" s="171"/>
      <c r="E508" s="172"/>
      <c r="F508" s="173"/>
      <c r="G508" s="312"/>
      <c r="H508" s="313"/>
      <c r="I508" s="163"/>
    </row>
    <row r="509" spans="1:9" ht="15.75" x14ac:dyDescent="0.25">
      <c r="A509" s="160"/>
      <c r="B509" s="171"/>
      <c r="C509" s="171"/>
      <c r="D509" s="171"/>
      <c r="E509" s="172"/>
      <c r="F509" s="173"/>
      <c r="G509" s="312"/>
      <c r="H509" s="313"/>
      <c r="I509" s="163"/>
    </row>
    <row r="510" spans="1:9" ht="15.75" x14ac:dyDescent="0.25">
      <c r="A510" s="160"/>
      <c r="B510" s="171"/>
      <c r="C510" s="171"/>
      <c r="D510" s="171"/>
      <c r="E510" s="172"/>
      <c r="F510" s="173"/>
      <c r="G510" s="312"/>
      <c r="H510" s="313"/>
      <c r="I510" s="163"/>
    </row>
    <row r="511" spans="1:9" ht="15.75" x14ac:dyDescent="0.25">
      <c r="A511" s="160"/>
      <c r="B511" s="171"/>
      <c r="C511" s="171"/>
      <c r="D511" s="171"/>
      <c r="E511" s="172"/>
      <c r="F511" s="173"/>
      <c r="G511" s="312"/>
      <c r="H511" s="313"/>
      <c r="I511" s="163"/>
    </row>
    <row r="512" spans="1:9" ht="15.75" x14ac:dyDescent="0.25">
      <c r="A512" s="160"/>
      <c r="B512" s="171"/>
      <c r="C512" s="171"/>
      <c r="D512" s="171"/>
      <c r="E512" s="172"/>
      <c r="F512" s="173"/>
      <c r="G512" s="312"/>
      <c r="H512" s="313"/>
      <c r="I512" s="163"/>
    </row>
    <row r="513" spans="1:9" ht="15.75" x14ac:dyDescent="0.25">
      <c r="A513" s="160"/>
      <c r="B513" s="171"/>
      <c r="C513" s="171"/>
      <c r="D513" s="171"/>
      <c r="E513" s="172"/>
      <c r="F513" s="173"/>
      <c r="G513" s="312"/>
      <c r="H513" s="313"/>
      <c r="I513" s="163"/>
    </row>
    <row r="514" spans="1:9" ht="15.75" x14ac:dyDescent="0.25">
      <c r="A514" s="160"/>
      <c r="B514" s="171"/>
      <c r="C514" s="171"/>
      <c r="D514" s="171"/>
      <c r="E514" s="172"/>
      <c r="F514" s="173"/>
      <c r="G514" s="312"/>
      <c r="H514" s="313"/>
      <c r="I514" s="163"/>
    </row>
    <row r="515" spans="1:9" ht="15.75" x14ac:dyDescent="0.25">
      <c r="A515" s="160"/>
      <c r="B515" s="171"/>
      <c r="C515" s="171"/>
      <c r="D515" s="171"/>
      <c r="E515" s="172"/>
      <c r="F515" s="173"/>
      <c r="G515" s="312"/>
      <c r="H515" s="313"/>
      <c r="I515" s="163"/>
    </row>
    <row r="516" spans="1:9" ht="15.75" x14ac:dyDescent="0.25">
      <c r="A516" s="160"/>
      <c r="B516" s="171"/>
      <c r="C516" s="171"/>
      <c r="D516" s="171"/>
      <c r="E516" s="172"/>
      <c r="F516" s="173"/>
      <c r="G516" s="312"/>
      <c r="H516" s="313"/>
      <c r="I516" s="163"/>
    </row>
    <row r="517" spans="1:9" ht="12.75" customHeight="1" x14ac:dyDescent="0.25">
      <c r="A517" s="160"/>
      <c r="B517" s="171"/>
      <c r="C517" s="171"/>
      <c r="D517" s="171"/>
      <c r="E517" s="172"/>
      <c r="F517" s="173"/>
      <c r="G517" s="312"/>
      <c r="H517" s="313"/>
      <c r="I517" s="163"/>
    </row>
    <row r="518" spans="1:9" ht="15.75"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3.5" customHeight="1"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4"/>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2.75" customHeight="1" x14ac:dyDescent="0.25">
      <c r="A1018" s="160"/>
      <c r="B1018" s="171"/>
      <c r="C1018" s="171"/>
      <c r="D1018" s="171"/>
      <c r="E1018" s="172"/>
      <c r="F1018" s="173"/>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3.5" customHeight="1"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4"/>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5.75" thickBot="1" x14ac:dyDescent="0.25">
      <c r="A1519" s="111"/>
      <c r="B1519" s="89"/>
      <c r="C1519" s="89"/>
      <c r="D1519" s="89"/>
      <c r="E1519" s="90"/>
      <c r="F1519" s="91"/>
      <c r="G1519" s="314"/>
      <c r="H1519" s="315"/>
      <c r="I1519" s="65"/>
    </row>
    <row r="1520" spans="1:9" x14ac:dyDescent="0.2">
      <c r="A1520" s="92" t="s">
        <v>41</v>
      </c>
      <c r="B1520" s="92" t="s">
        <v>41</v>
      </c>
      <c r="C1520" s="92" t="s">
        <v>41</v>
      </c>
      <c r="D1520" s="92" t="s">
        <v>41</v>
      </c>
      <c r="E1520" s="93" t="s">
        <v>41</v>
      </c>
      <c r="F1520" s="94" t="s">
        <v>41</v>
      </c>
      <c r="G1520" s="73" t="s">
        <v>41</v>
      </c>
      <c r="H1520" s="15"/>
      <c r="I1520" s="63" t="s">
        <v>41</v>
      </c>
    </row>
    <row r="1521" spans="1:6" x14ac:dyDescent="0.2">
      <c r="A1521" s="95"/>
      <c r="B1521" s="95"/>
      <c r="C1521" s="95"/>
      <c r="D1521" s="95"/>
      <c r="E1521" s="95"/>
      <c r="F1521" s="95"/>
    </row>
    <row r="1522" spans="1:6" x14ac:dyDescent="0.2">
      <c r="A1522" s="95"/>
      <c r="B1522" s="95"/>
      <c r="C1522" s="95"/>
      <c r="D1522" s="95"/>
      <c r="E1522" s="95"/>
      <c r="F1522" s="95"/>
    </row>
  </sheetData>
  <sheetProtection algorithmName="SHA-512" hashValue="iZL8Nf2gnIjjRdszzav0xjBdsRjkeZbYJbrHzj65dw1ESHfMGg+FgnSAjrYV6A8RfkS5XQGJMrwnSwKzJ1ERKg==" saltValue="ffXfm5NYZx0Hf7c6HoTGXw=="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list" allowBlank="1" showInputMessage="1" showErrorMessage="1" errorTitle="Input Error " error="You must enter &quot;Yes&quot; or &quot;No&quot;" sqref="G15:G1519" xr:uid="{00000000-0002-0000-1000-000000000000}">
      <formula1>$Y$1:$Y$3</formula1>
    </dataValidation>
    <dataValidation type="date" allowBlank="1" showInputMessage="1" showErrorMessage="1" errorTitle="ENTRY ERROR" error="Only include payments that you actually made between January 1 and December 31 of the tax year, regardless of when the payment was due." sqref="A15:A1519" xr:uid="{00000000-0002-0000-1000-000001000000}">
      <formula1>DATEVALUE("1/1/"&amp;YEAR(NOW())-1)</formula1>
      <formula2>DATEVALUE("12/31/"&amp;YEAR(NOW())-1)</formula2>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A1:Y1520"/>
  <sheetViews>
    <sheetView showGridLines="0" zoomScaleNormal="100" zoomScaleSheetLayoutView="100" workbookViewId="0">
      <selection activeCell="N33" sqref="N33"/>
    </sheetView>
  </sheetViews>
  <sheetFormatPr defaultRowHeight="15" x14ac:dyDescent="0.2"/>
  <cols>
    <col min="1" max="1" width="8.33203125" customWidth="1"/>
    <col min="2" max="2" width="8.109375" customWidth="1"/>
    <col min="3" max="3" width="11" customWidth="1"/>
    <col min="4" max="4" width="23.44140625" customWidth="1"/>
    <col min="5" max="5" width="12.5546875" customWidth="1"/>
    <col min="6" max="6" width="6.6640625" customWidth="1"/>
    <col min="7" max="7" width="7.6640625" customWidth="1"/>
    <col min="8" max="8" width="7.88671875" customWidth="1"/>
    <col min="9" max="9" width="13.88671875" style="60" customWidth="1"/>
  </cols>
  <sheetData>
    <row r="1" spans="1:25" ht="12.75" customHeight="1" x14ac:dyDescent="0.2">
      <c r="A1" s="2" t="s">
        <v>4</v>
      </c>
      <c r="B1" s="3" t="s">
        <v>3</v>
      </c>
      <c r="C1" s="4"/>
      <c r="D1" s="4"/>
      <c r="E1" s="4"/>
      <c r="F1" s="4"/>
      <c r="G1" s="4"/>
      <c r="H1" s="4"/>
      <c r="I1" s="59"/>
      <c r="M1" s="75" t="s">
        <v>75</v>
      </c>
      <c r="N1" s="75" t="s">
        <v>17</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WEST VIRGINIA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West Virginia, or imposed by an combination of cities, counties or other political subdivisions of West Virginia.</v>
      </c>
      <c r="B6" s="52"/>
      <c r="C6" s="52"/>
      <c r="D6" s="49"/>
      <c r="E6" s="49"/>
      <c r="F6" s="50"/>
      <c r="G6" s="50"/>
      <c r="H6" s="50"/>
      <c r="I6" s="143"/>
    </row>
    <row r="7" spans="1:25" s="51" customFormat="1" ht="12.75" customHeight="1" x14ac:dyDescent="0.25">
      <c r="A7" s="83" t="s">
        <v>57</v>
      </c>
      <c r="B7" s="52"/>
      <c r="C7" s="52"/>
      <c r="D7" s="49"/>
      <c r="E7" s="49"/>
      <c r="F7" s="50"/>
      <c r="G7" s="50"/>
      <c r="H7" s="50"/>
      <c r="I7" s="143"/>
    </row>
    <row r="8" spans="1:25" s="51" customFormat="1" ht="12.75" customHeight="1" x14ac:dyDescent="0.25">
      <c r="A8" s="82" t="s">
        <v>58</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140</v>
      </c>
      <c r="D14" s="45" t="s">
        <v>33</v>
      </c>
      <c r="E14" s="47" t="s">
        <v>44</v>
      </c>
      <c r="F14" s="48"/>
      <c r="G14" s="316" t="str">
        <f>"Does "&amp;UPPER(TRIM($N$1))&amp;" allow a state tax credit for this municipal payment?"</f>
        <v>Does WEST VIRGINIA allow a state tax credit for this municipal payment?</v>
      </c>
      <c r="H14" s="317"/>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2.75" customHeight="1" x14ac:dyDescent="0.25">
      <c r="A17" s="160"/>
      <c r="B17" s="159"/>
      <c r="C17" s="159"/>
      <c r="D17" s="159"/>
      <c r="E17" s="161"/>
      <c r="F17" s="162"/>
      <c r="G17" s="312"/>
      <c r="H17" s="313"/>
      <c r="I17" s="163"/>
    </row>
    <row r="18" spans="1:9" ht="12.75" customHeight="1" x14ac:dyDescent="0.25">
      <c r="A18" s="160"/>
      <c r="B18" s="159"/>
      <c r="C18" s="159"/>
      <c r="D18" s="159"/>
      <c r="E18" s="161"/>
      <c r="F18" s="162"/>
      <c r="G18" s="312"/>
      <c r="H18" s="313"/>
      <c r="I18" s="163"/>
    </row>
    <row r="19" spans="1:9" ht="12.75" customHeight="1" x14ac:dyDescent="0.25">
      <c r="A19" s="160"/>
      <c r="B19" s="159"/>
      <c r="C19" s="159"/>
      <c r="D19" s="159"/>
      <c r="E19" s="161"/>
      <c r="F19" s="162"/>
      <c r="G19" s="312"/>
      <c r="H19" s="313"/>
      <c r="I19" s="163"/>
    </row>
    <row r="20" spans="1:9" ht="12.75" customHeight="1" x14ac:dyDescent="0.25">
      <c r="A20" s="160"/>
      <c r="B20" s="159"/>
      <c r="C20" s="159"/>
      <c r="D20" s="159"/>
      <c r="E20" s="161"/>
      <c r="F20" s="162"/>
      <c r="G20" s="312"/>
      <c r="H20" s="313"/>
      <c r="I20" s="163"/>
    </row>
    <row r="21" spans="1:9" ht="12.75" customHeight="1" x14ac:dyDescent="0.25">
      <c r="A21" s="160"/>
      <c r="B21" s="159"/>
      <c r="C21" s="159"/>
      <c r="D21" s="159"/>
      <c r="E21" s="161"/>
      <c r="F21" s="162"/>
      <c r="G21" s="312"/>
      <c r="H21" s="313"/>
      <c r="I21" s="163"/>
    </row>
    <row r="22" spans="1:9" ht="12.75" customHeight="1" x14ac:dyDescent="0.25">
      <c r="A22" s="160"/>
      <c r="B22" s="159"/>
      <c r="C22" s="159"/>
      <c r="D22" s="159"/>
      <c r="E22" s="161"/>
      <c r="F22" s="162"/>
      <c r="G22" s="312"/>
      <c r="H22" s="313"/>
      <c r="I22" s="163"/>
    </row>
    <row r="23" spans="1:9" ht="12.75" customHeight="1" x14ac:dyDescent="0.25">
      <c r="A23" s="160"/>
      <c r="B23" s="159"/>
      <c r="C23" s="159"/>
      <c r="D23" s="159"/>
      <c r="E23" s="161"/>
      <c r="F23" s="162"/>
      <c r="G23" s="312"/>
      <c r="H23" s="313"/>
      <c r="I23" s="163"/>
    </row>
    <row r="24" spans="1:9" ht="12.75" customHeight="1" x14ac:dyDescent="0.25">
      <c r="A24" s="160"/>
      <c r="B24" s="159"/>
      <c r="C24" s="159"/>
      <c r="D24" s="159"/>
      <c r="E24" s="161"/>
      <c r="F24" s="162"/>
      <c r="G24" s="312"/>
      <c r="H24" s="313"/>
      <c r="I24" s="163"/>
    </row>
    <row r="25" spans="1:9" ht="12.75" customHeight="1" x14ac:dyDescent="0.25">
      <c r="A25" s="160"/>
      <c r="B25" s="159"/>
      <c r="C25" s="159"/>
      <c r="D25" s="159"/>
      <c r="E25" s="161"/>
      <c r="F25" s="162"/>
      <c r="G25" s="312"/>
      <c r="H25" s="313"/>
      <c r="I25" s="163"/>
    </row>
    <row r="26" spans="1:9" ht="12.75" customHeight="1" x14ac:dyDescent="0.25">
      <c r="A26" s="160"/>
      <c r="B26" s="159"/>
      <c r="C26" s="159"/>
      <c r="D26" s="159"/>
      <c r="E26" s="161"/>
      <c r="F26" s="162"/>
      <c r="G26" s="312"/>
      <c r="H26" s="313"/>
      <c r="I26" s="163"/>
    </row>
    <row r="27" spans="1:9" ht="12.75" customHeight="1" x14ac:dyDescent="0.25">
      <c r="A27" s="160"/>
      <c r="B27" s="159"/>
      <c r="C27" s="159"/>
      <c r="D27" s="159"/>
      <c r="E27" s="161"/>
      <c r="F27" s="162"/>
      <c r="G27" s="312"/>
      <c r="H27" s="313"/>
      <c r="I27" s="163"/>
    </row>
    <row r="28" spans="1:9" ht="12.75" customHeight="1" x14ac:dyDescent="0.25">
      <c r="A28" s="160"/>
      <c r="B28" s="159"/>
      <c r="C28" s="159"/>
      <c r="D28" s="159"/>
      <c r="E28" s="161"/>
      <c r="F28" s="162"/>
      <c r="G28" s="312"/>
      <c r="H28" s="313"/>
      <c r="I28" s="163"/>
    </row>
    <row r="29" spans="1:9" ht="12.75" customHeight="1" x14ac:dyDescent="0.25">
      <c r="A29" s="160"/>
      <c r="B29" s="159"/>
      <c r="C29" s="159"/>
      <c r="D29" s="159"/>
      <c r="E29" s="161"/>
      <c r="F29" s="162"/>
      <c r="G29" s="312"/>
      <c r="H29" s="313"/>
      <c r="I29" s="163"/>
    </row>
    <row r="30" spans="1:9" ht="12.75" customHeight="1" x14ac:dyDescent="0.25">
      <c r="A30" s="160"/>
      <c r="B30" s="159"/>
      <c r="C30" s="159"/>
      <c r="D30" s="159"/>
      <c r="E30" s="161"/>
      <c r="F30" s="162"/>
      <c r="G30" s="312"/>
      <c r="H30" s="313"/>
      <c r="I30" s="163"/>
    </row>
    <row r="31" spans="1:9" ht="12.75" customHeight="1" x14ac:dyDescent="0.25">
      <c r="A31" s="160"/>
      <c r="B31" s="159"/>
      <c r="C31" s="159"/>
      <c r="D31" s="159"/>
      <c r="E31" s="161"/>
      <c r="F31" s="162"/>
      <c r="G31" s="312"/>
      <c r="H31" s="313"/>
      <c r="I31" s="163"/>
    </row>
    <row r="32" spans="1:9" ht="12.75" customHeight="1" x14ac:dyDescent="0.25">
      <c r="A32" s="160"/>
      <c r="B32" s="159"/>
      <c r="C32" s="159"/>
      <c r="D32" s="159"/>
      <c r="E32" s="161"/>
      <c r="F32" s="162"/>
      <c r="G32" s="312"/>
      <c r="H32" s="313"/>
      <c r="I32" s="163"/>
    </row>
    <row r="33" spans="1:9" ht="12.75" customHeight="1" x14ac:dyDescent="0.25">
      <c r="A33" s="160"/>
      <c r="B33" s="159"/>
      <c r="C33" s="159"/>
      <c r="D33" s="159"/>
      <c r="E33" s="161"/>
      <c r="F33" s="162"/>
      <c r="G33" s="312"/>
      <c r="H33" s="313"/>
      <c r="I33" s="163"/>
    </row>
    <row r="34" spans="1:9" ht="12.75" customHeight="1" x14ac:dyDescent="0.25">
      <c r="A34" s="160"/>
      <c r="B34" s="159"/>
      <c r="C34" s="159"/>
      <c r="D34" s="159"/>
      <c r="E34" s="161"/>
      <c r="F34" s="162"/>
      <c r="G34" s="312"/>
      <c r="H34" s="313"/>
      <c r="I34" s="163"/>
    </row>
    <row r="35" spans="1:9" ht="12.75" customHeight="1" x14ac:dyDescent="0.25">
      <c r="A35" s="160"/>
      <c r="B35" s="159"/>
      <c r="C35" s="159"/>
      <c r="D35" s="159"/>
      <c r="E35" s="161"/>
      <c r="F35" s="162"/>
      <c r="G35" s="312"/>
      <c r="H35" s="313"/>
      <c r="I35" s="163"/>
    </row>
    <row r="36" spans="1:9" ht="12.75" customHeight="1" x14ac:dyDescent="0.25">
      <c r="A36" s="160"/>
      <c r="B36" s="159"/>
      <c r="C36" s="159"/>
      <c r="D36" s="159"/>
      <c r="E36" s="161"/>
      <c r="F36" s="162"/>
      <c r="G36" s="312"/>
      <c r="H36" s="313"/>
      <c r="I36" s="163"/>
    </row>
    <row r="37" spans="1:9" ht="12.75" customHeight="1" x14ac:dyDescent="0.25">
      <c r="A37" s="160"/>
      <c r="B37" s="159"/>
      <c r="C37" s="159"/>
      <c r="D37" s="159"/>
      <c r="E37" s="161"/>
      <c r="F37" s="162"/>
      <c r="G37" s="312"/>
      <c r="H37" s="313"/>
      <c r="I37" s="163"/>
    </row>
    <row r="38" spans="1:9" ht="12.75" customHeight="1" x14ac:dyDescent="0.25">
      <c r="A38" s="160"/>
      <c r="B38" s="159"/>
      <c r="C38" s="159"/>
      <c r="D38" s="159"/>
      <c r="E38" s="161"/>
      <c r="F38" s="162"/>
      <c r="G38" s="312"/>
      <c r="H38" s="313"/>
      <c r="I38" s="163"/>
    </row>
    <row r="39" spans="1:9" ht="12.75" customHeight="1" x14ac:dyDescent="0.25">
      <c r="A39" s="160"/>
      <c r="B39" s="159"/>
      <c r="C39" s="159"/>
      <c r="D39" s="159"/>
      <c r="E39" s="161"/>
      <c r="F39" s="162"/>
      <c r="G39" s="312"/>
      <c r="H39" s="313"/>
      <c r="I39" s="163"/>
    </row>
    <row r="40" spans="1:9" ht="12.75" customHeight="1" x14ac:dyDescent="0.25">
      <c r="A40" s="160"/>
      <c r="B40" s="159"/>
      <c r="C40" s="159"/>
      <c r="D40" s="159"/>
      <c r="E40" s="161"/>
      <c r="F40" s="162"/>
      <c r="G40" s="312"/>
      <c r="H40" s="313"/>
      <c r="I40" s="163"/>
    </row>
    <row r="41" spans="1:9" ht="12.75" customHeight="1" x14ac:dyDescent="0.25">
      <c r="A41" s="160"/>
      <c r="B41" s="159"/>
      <c r="C41" s="159"/>
      <c r="D41" s="159"/>
      <c r="E41" s="161"/>
      <c r="F41" s="162"/>
      <c r="G41" s="312"/>
      <c r="H41" s="313"/>
      <c r="I41" s="163"/>
    </row>
    <row r="42" spans="1:9" ht="12.75" customHeight="1" x14ac:dyDescent="0.25">
      <c r="A42" s="160"/>
      <c r="B42" s="159"/>
      <c r="C42" s="159"/>
      <c r="D42" s="159"/>
      <c r="E42" s="161"/>
      <c r="F42" s="162"/>
      <c r="G42" s="312"/>
      <c r="H42" s="313"/>
      <c r="I42" s="163"/>
    </row>
    <row r="43" spans="1:9" ht="12.75" customHeight="1" x14ac:dyDescent="0.25">
      <c r="A43" s="160"/>
      <c r="B43" s="159"/>
      <c r="C43" s="159"/>
      <c r="D43" s="159"/>
      <c r="E43" s="161"/>
      <c r="F43" s="162"/>
      <c r="G43" s="312"/>
      <c r="H43" s="313"/>
      <c r="I43" s="163"/>
    </row>
    <row r="44" spans="1:9" ht="12.75" customHeight="1" x14ac:dyDescent="0.25">
      <c r="A44" s="160"/>
      <c r="B44" s="159"/>
      <c r="C44" s="159"/>
      <c r="D44" s="159"/>
      <c r="E44" s="161"/>
      <c r="F44" s="162"/>
      <c r="G44" s="312"/>
      <c r="H44" s="313"/>
      <c r="I44" s="163"/>
    </row>
    <row r="45" spans="1:9" ht="12.75" customHeight="1" x14ac:dyDescent="0.25">
      <c r="A45" s="160"/>
      <c r="B45" s="159"/>
      <c r="C45" s="159"/>
      <c r="D45" s="159"/>
      <c r="E45" s="161"/>
      <c r="F45" s="162"/>
      <c r="G45" s="312"/>
      <c r="H45" s="313"/>
      <c r="I45" s="163"/>
    </row>
    <row r="46" spans="1:9" ht="12.75" customHeight="1" x14ac:dyDescent="0.25">
      <c r="A46" s="160"/>
      <c r="B46" s="159"/>
      <c r="C46" s="159"/>
      <c r="D46" s="159"/>
      <c r="E46" s="161"/>
      <c r="F46" s="162"/>
      <c r="G46" s="312"/>
      <c r="H46" s="313"/>
      <c r="I46" s="163"/>
    </row>
    <row r="47" spans="1:9" ht="12.75" customHeight="1" x14ac:dyDescent="0.25">
      <c r="A47" s="160"/>
      <c r="B47" s="159"/>
      <c r="C47" s="159"/>
      <c r="D47" s="159"/>
      <c r="E47" s="161"/>
      <c r="F47" s="162"/>
      <c r="G47" s="312"/>
      <c r="H47" s="313"/>
      <c r="I47" s="163"/>
    </row>
    <row r="48" spans="1:9" ht="12.75" customHeight="1" x14ac:dyDescent="0.25">
      <c r="A48" s="160"/>
      <c r="B48" s="159"/>
      <c r="C48" s="159"/>
      <c r="D48" s="159"/>
      <c r="E48" s="161"/>
      <c r="F48" s="162"/>
      <c r="G48" s="312"/>
      <c r="H48" s="313"/>
      <c r="I48" s="163"/>
    </row>
    <row r="49" spans="1:9" ht="12.75" customHeight="1" x14ac:dyDescent="0.25">
      <c r="A49" s="160"/>
      <c r="B49" s="159"/>
      <c r="C49" s="159"/>
      <c r="D49" s="159"/>
      <c r="E49" s="161"/>
      <c r="F49" s="162"/>
      <c r="G49" s="312"/>
      <c r="H49" s="313"/>
      <c r="I49" s="163"/>
    </row>
    <row r="50" spans="1:9" ht="12.75" customHeight="1" x14ac:dyDescent="0.25">
      <c r="A50" s="160"/>
      <c r="B50" s="159"/>
      <c r="C50" s="159"/>
      <c r="D50" s="159"/>
      <c r="E50" s="161"/>
      <c r="F50" s="162"/>
      <c r="G50" s="312"/>
      <c r="H50" s="313"/>
      <c r="I50" s="163"/>
    </row>
    <row r="51" spans="1:9" ht="12.75" customHeight="1" x14ac:dyDescent="0.25">
      <c r="A51" s="160"/>
      <c r="B51" s="159"/>
      <c r="C51" s="159"/>
      <c r="D51" s="159"/>
      <c r="E51" s="161"/>
      <c r="F51" s="162"/>
      <c r="G51" s="312"/>
      <c r="H51" s="313"/>
      <c r="I51" s="163"/>
    </row>
    <row r="52" spans="1:9" ht="12.75" customHeight="1" x14ac:dyDescent="0.25">
      <c r="A52" s="160"/>
      <c r="B52" s="159"/>
      <c r="C52" s="159"/>
      <c r="D52" s="159"/>
      <c r="E52" s="161"/>
      <c r="F52" s="162"/>
      <c r="G52" s="312"/>
      <c r="H52" s="313"/>
      <c r="I52" s="163"/>
    </row>
    <row r="53" spans="1:9" ht="12.75" customHeight="1" x14ac:dyDescent="0.25">
      <c r="A53" s="160"/>
      <c r="B53" s="159"/>
      <c r="C53" s="159"/>
      <c r="D53" s="159"/>
      <c r="E53" s="161"/>
      <c r="F53" s="162"/>
      <c r="G53" s="312"/>
      <c r="H53" s="313"/>
      <c r="I53" s="163"/>
    </row>
    <row r="54" spans="1:9" ht="12.75" customHeight="1" x14ac:dyDescent="0.25">
      <c r="A54" s="160"/>
      <c r="B54" s="159"/>
      <c r="C54" s="159"/>
      <c r="D54" s="159"/>
      <c r="E54" s="161"/>
      <c r="F54" s="162"/>
      <c r="G54" s="312"/>
      <c r="H54" s="313"/>
      <c r="I54" s="163"/>
    </row>
    <row r="55" spans="1:9" ht="12.75" customHeight="1" x14ac:dyDescent="0.25">
      <c r="A55" s="160"/>
      <c r="B55" s="159"/>
      <c r="C55" s="159"/>
      <c r="D55" s="159"/>
      <c r="E55" s="161"/>
      <c r="F55" s="162"/>
      <c r="G55" s="312"/>
      <c r="H55" s="313"/>
      <c r="I55" s="163"/>
    </row>
    <row r="56" spans="1:9" ht="12.75" customHeight="1" x14ac:dyDescent="0.25">
      <c r="A56" s="160"/>
      <c r="B56" s="159"/>
      <c r="C56" s="159"/>
      <c r="D56" s="159"/>
      <c r="E56" s="161"/>
      <c r="F56" s="162"/>
      <c r="G56" s="312"/>
      <c r="H56" s="313"/>
      <c r="I56" s="163"/>
    </row>
    <row r="57" spans="1:9" ht="12.75" customHeight="1" x14ac:dyDescent="0.25">
      <c r="A57" s="160"/>
      <c r="B57" s="159"/>
      <c r="C57" s="159"/>
      <c r="D57" s="159"/>
      <c r="E57" s="161"/>
      <c r="F57" s="162"/>
      <c r="G57" s="312"/>
      <c r="H57" s="313"/>
      <c r="I57" s="163"/>
    </row>
    <row r="58" spans="1:9" ht="12.75" customHeight="1" x14ac:dyDescent="0.25">
      <c r="A58" s="160"/>
      <c r="B58" s="159"/>
      <c r="C58" s="159"/>
      <c r="D58" s="159"/>
      <c r="E58" s="161"/>
      <c r="F58" s="162"/>
      <c r="G58" s="312"/>
      <c r="H58" s="313"/>
      <c r="I58" s="163"/>
    </row>
    <row r="59" spans="1:9" ht="12.75" customHeight="1" x14ac:dyDescent="0.25">
      <c r="A59" s="160"/>
      <c r="B59" s="159"/>
      <c r="C59" s="159"/>
      <c r="D59" s="159"/>
      <c r="E59" s="161"/>
      <c r="F59" s="162"/>
      <c r="G59" s="312"/>
      <c r="H59" s="313"/>
      <c r="I59" s="163"/>
    </row>
    <row r="60" spans="1:9" ht="12.75" customHeight="1" x14ac:dyDescent="0.25">
      <c r="A60" s="160"/>
      <c r="B60" s="159"/>
      <c r="C60" s="159"/>
      <c r="D60" s="159"/>
      <c r="E60" s="161"/>
      <c r="F60" s="162"/>
      <c r="G60" s="312"/>
      <c r="H60" s="313"/>
      <c r="I60" s="163"/>
    </row>
    <row r="61" spans="1:9" ht="12.75" customHeight="1" x14ac:dyDescent="0.25">
      <c r="A61" s="160"/>
      <c r="B61" s="159"/>
      <c r="C61" s="159"/>
      <c r="D61" s="159"/>
      <c r="E61" s="161"/>
      <c r="F61" s="162"/>
      <c r="G61" s="312"/>
      <c r="H61" s="313"/>
      <c r="I61" s="163"/>
    </row>
    <row r="62" spans="1:9" ht="12.75" customHeight="1" x14ac:dyDescent="0.25">
      <c r="A62" s="160"/>
      <c r="B62" s="159"/>
      <c r="C62" s="159"/>
      <c r="D62" s="159"/>
      <c r="E62" s="161"/>
      <c r="F62" s="162"/>
      <c r="G62" s="312"/>
      <c r="H62" s="313"/>
      <c r="I62" s="163"/>
    </row>
    <row r="63" spans="1:9" ht="12.75" customHeight="1" x14ac:dyDescent="0.25">
      <c r="A63" s="160"/>
      <c r="B63" s="159"/>
      <c r="C63" s="159"/>
      <c r="D63" s="159"/>
      <c r="E63" s="161"/>
      <c r="F63" s="162"/>
      <c r="G63" s="312"/>
      <c r="H63" s="313"/>
      <c r="I63" s="163"/>
    </row>
    <row r="64" spans="1:9" ht="12.75" customHeight="1" x14ac:dyDescent="0.25">
      <c r="A64" s="160"/>
      <c r="B64" s="159"/>
      <c r="C64" s="159"/>
      <c r="D64" s="159"/>
      <c r="E64" s="161"/>
      <c r="F64" s="162"/>
      <c r="G64" s="312"/>
      <c r="H64" s="313"/>
      <c r="I64" s="163"/>
    </row>
    <row r="65" spans="1:9" ht="12.75" customHeight="1" x14ac:dyDescent="0.25">
      <c r="A65" s="160"/>
      <c r="B65" s="159"/>
      <c r="C65" s="159"/>
      <c r="D65" s="159"/>
      <c r="E65" s="161"/>
      <c r="F65" s="162"/>
      <c r="G65" s="312"/>
      <c r="H65" s="313"/>
      <c r="I65" s="163"/>
    </row>
    <row r="66" spans="1:9" ht="12.75" customHeight="1" x14ac:dyDescent="0.25">
      <c r="A66" s="160"/>
      <c r="B66" s="159"/>
      <c r="C66" s="159"/>
      <c r="D66" s="159"/>
      <c r="E66" s="161"/>
      <c r="F66" s="162"/>
      <c r="G66" s="312"/>
      <c r="H66" s="313"/>
      <c r="I66" s="163"/>
    </row>
    <row r="67" spans="1:9" ht="12.75" customHeight="1" x14ac:dyDescent="0.25">
      <c r="A67" s="160"/>
      <c r="B67" s="159"/>
      <c r="C67" s="159"/>
      <c r="D67" s="159"/>
      <c r="E67" s="161"/>
      <c r="F67" s="162"/>
      <c r="G67" s="312"/>
      <c r="H67" s="313"/>
      <c r="I67" s="163"/>
    </row>
    <row r="68" spans="1:9" ht="12.75" customHeight="1" x14ac:dyDescent="0.25">
      <c r="A68" s="160"/>
      <c r="B68" s="159"/>
      <c r="C68" s="159"/>
      <c r="D68" s="159"/>
      <c r="E68" s="161"/>
      <c r="F68" s="162"/>
      <c r="G68" s="312"/>
      <c r="H68" s="313"/>
      <c r="I68" s="163"/>
    </row>
    <row r="69" spans="1:9" ht="12.75" customHeight="1" x14ac:dyDescent="0.25">
      <c r="A69" s="160"/>
      <c r="B69" s="159"/>
      <c r="C69" s="159"/>
      <c r="D69" s="159"/>
      <c r="E69" s="161"/>
      <c r="F69" s="162"/>
      <c r="G69" s="312"/>
      <c r="H69" s="313"/>
      <c r="I69" s="163"/>
    </row>
    <row r="70" spans="1:9" ht="12.75" customHeight="1" x14ac:dyDescent="0.25">
      <c r="A70" s="160"/>
      <c r="B70" s="159"/>
      <c r="C70" s="159"/>
      <c r="D70" s="159"/>
      <c r="E70" s="161"/>
      <c r="F70" s="162"/>
      <c r="G70" s="312"/>
      <c r="H70" s="313"/>
      <c r="I70" s="163"/>
    </row>
    <row r="71" spans="1:9" ht="12.75" customHeight="1" x14ac:dyDescent="0.25">
      <c r="A71" s="160"/>
      <c r="B71" s="159"/>
      <c r="C71" s="159"/>
      <c r="D71" s="159"/>
      <c r="E71" s="161"/>
      <c r="F71" s="162"/>
      <c r="G71" s="312"/>
      <c r="H71" s="313"/>
      <c r="I71" s="163"/>
    </row>
    <row r="72" spans="1:9" ht="12.75" customHeight="1" x14ac:dyDescent="0.25">
      <c r="A72" s="160"/>
      <c r="B72" s="159"/>
      <c r="C72" s="159"/>
      <c r="D72" s="159"/>
      <c r="E72" s="161"/>
      <c r="F72" s="162"/>
      <c r="G72" s="312"/>
      <c r="H72" s="313"/>
      <c r="I72" s="163"/>
    </row>
    <row r="73" spans="1:9" ht="12.75" customHeight="1" x14ac:dyDescent="0.25">
      <c r="A73" s="160"/>
      <c r="B73" s="159"/>
      <c r="C73" s="159"/>
      <c r="D73" s="159"/>
      <c r="E73" s="161"/>
      <c r="F73" s="162"/>
      <c r="G73" s="312"/>
      <c r="H73" s="313"/>
      <c r="I73" s="163"/>
    </row>
    <row r="74" spans="1:9" ht="12.75" customHeight="1" x14ac:dyDescent="0.25">
      <c r="A74" s="160"/>
      <c r="B74" s="159"/>
      <c r="C74" s="159"/>
      <c r="D74" s="159"/>
      <c r="E74" s="161"/>
      <c r="F74" s="162"/>
      <c r="G74" s="312"/>
      <c r="H74" s="313"/>
      <c r="I74" s="163"/>
    </row>
    <row r="75" spans="1:9" ht="12.75" customHeight="1" x14ac:dyDescent="0.25">
      <c r="A75" s="160"/>
      <c r="B75" s="159"/>
      <c r="C75" s="159"/>
      <c r="D75" s="159"/>
      <c r="E75" s="161"/>
      <c r="F75" s="162"/>
      <c r="G75" s="312"/>
      <c r="H75" s="313"/>
      <c r="I75" s="163"/>
    </row>
    <row r="76" spans="1:9" ht="12.75" customHeight="1" x14ac:dyDescent="0.25">
      <c r="A76" s="160"/>
      <c r="B76" s="159"/>
      <c r="C76" s="159"/>
      <c r="D76" s="159"/>
      <c r="E76" s="161"/>
      <c r="F76" s="162"/>
      <c r="G76" s="312"/>
      <c r="H76" s="313"/>
      <c r="I76" s="163"/>
    </row>
    <row r="77" spans="1:9" ht="12.75" customHeight="1" x14ac:dyDescent="0.25">
      <c r="A77" s="160"/>
      <c r="B77" s="159"/>
      <c r="C77" s="159"/>
      <c r="D77" s="159"/>
      <c r="E77" s="161"/>
      <c r="F77" s="162"/>
      <c r="G77" s="312"/>
      <c r="H77" s="313"/>
      <c r="I77" s="163"/>
    </row>
    <row r="78" spans="1:9" ht="12.75" customHeight="1" x14ac:dyDescent="0.25">
      <c r="A78" s="160"/>
      <c r="B78" s="159"/>
      <c r="C78" s="159"/>
      <c r="D78" s="159"/>
      <c r="E78" s="161"/>
      <c r="F78" s="162"/>
      <c r="G78" s="312"/>
      <c r="H78" s="313"/>
      <c r="I78" s="163"/>
    </row>
    <row r="79" spans="1:9" ht="12.75" customHeight="1" x14ac:dyDescent="0.25">
      <c r="A79" s="160"/>
      <c r="B79" s="159"/>
      <c r="C79" s="159"/>
      <c r="D79" s="159"/>
      <c r="E79" s="161"/>
      <c r="F79" s="162"/>
      <c r="G79" s="312"/>
      <c r="H79" s="313"/>
      <c r="I79" s="163"/>
    </row>
    <row r="80" spans="1:9" ht="12.75" customHeight="1" x14ac:dyDescent="0.25">
      <c r="A80" s="160"/>
      <c r="B80" s="159"/>
      <c r="C80" s="159"/>
      <c r="D80" s="159"/>
      <c r="E80" s="161"/>
      <c r="F80" s="162"/>
      <c r="G80" s="312"/>
      <c r="H80" s="313"/>
      <c r="I80" s="163"/>
    </row>
    <row r="81" spans="1:9" ht="12.75" customHeight="1" x14ac:dyDescent="0.25">
      <c r="A81" s="160"/>
      <c r="B81" s="159"/>
      <c r="C81" s="159"/>
      <c r="D81" s="159"/>
      <c r="E81" s="161"/>
      <c r="F81" s="162"/>
      <c r="G81" s="312"/>
      <c r="H81" s="313"/>
      <c r="I81" s="163"/>
    </row>
    <row r="82" spans="1:9" ht="12.75" customHeight="1" x14ac:dyDescent="0.25">
      <c r="A82" s="160"/>
      <c r="B82" s="159"/>
      <c r="C82" s="159"/>
      <c r="D82" s="159"/>
      <c r="E82" s="161"/>
      <c r="F82" s="162"/>
      <c r="G82" s="312"/>
      <c r="H82" s="313"/>
      <c r="I82" s="163"/>
    </row>
    <row r="83" spans="1:9" ht="12.75" customHeight="1" x14ac:dyDescent="0.25">
      <c r="A83" s="160"/>
      <c r="B83" s="159"/>
      <c r="C83" s="159"/>
      <c r="D83" s="159"/>
      <c r="E83" s="161"/>
      <c r="F83" s="162"/>
      <c r="G83" s="312"/>
      <c r="H83" s="313"/>
      <c r="I83" s="163"/>
    </row>
    <row r="84" spans="1:9" ht="12.75" customHeight="1" x14ac:dyDescent="0.25">
      <c r="A84" s="160"/>
      <c r="B84" s="159"/>
      <c r="C84" s="159"/>
      <c r="D84" s="159"/>
      <c r="E84" s="161"/>
      <c r="F84" s="162"/>
      <c r="G84" s="312"/>
      <c r="H84" s="313"/>
      <c r="I84" s="163"/>
    </row>
    <row r="85" spans="1:9" ht="12.75" customHeight="1" x14ac:dyDescent="0.25">
      <c r="A85" s="160"/>
      <c r="B85" s="159"/>
      <c r="C85" s="159"/>
      <c r="D85" s="159"/>
      <c r="E85" s="161"/>
      <c r="F85" s="162"/>
      <c r="G85" s="312"/>
      <c r="H85" s="313"/>
      <c r="I85" s="163"/>
    </row>
    <row r="86" spans="1:9" ht="12.75" customHeight="1" x14ac:dyDescent="0.25">
      <c r="A86" s="160"/>
      <c r="B86" s="159"/>
      <c r="C86" s="159"/>
      <c r="D86" s="159"/>
      <c r="E86" s="161"/>
      <c r="F86" s="162"/>
      <c r="G86" s="312"/>
      <c r="H86" s="313"/>
      <c r="I86" s="163"/>
    </row>
    <row r="87" spans="1:9" ht="12.75" customHeight="1" x14ac:dyDescent="0.25">
      <c r="A87" s="160"/>
      <c r="B87" s="159"/>
      <c r="C87" s="159"/>
      <c r="D87" s="159"/>
      <c r="E87" s="161"/>
      <c r="F87" s="162"/>
      <c r="G87" s="312"/>
      <c r="H87" s="313"/>
      <c r="I87" s="163"/>
    </row>
    <row r="88" spans="1:9" ht="12.75" customHeight="1" x14ac:dyDescent="0.25">
      <c r="A88" s="160"/>
      <c r="B88" s="159"/>
      <c r="C88" s="159"/>
      <c r="D88" s="159"/>
      <c r="E88" s="161"/>
      <c r="F88" s="162"/>
      <c r="G88" s="312"/>
      <c r="H88" s="313"/>
      <c r="I88" s="163"/>
    </row>
    <row r="89" spans="1:9" ht="12.75" customHeight="1" x14ac:dyDescent="0.25">
      <c r="A89" s="160"/>
      <c r="B89" s="159"/>
      <c r="C89" s="159"/>
      <c r="D89" s="159"/>
      <c r="E89" s="161"/>
      <c r="F89" s="162"/>
      <c r="G89" s="312"/>
      <c r="H89" s="313"/>
      <c r="I89" s="163"/>
    </row>
    <row r="90" spans="1:9" ht="12.75" customHeight="1" x14ac:dyDescent="0.25">
      <c r="A90" s="160"/>
      <c r="B90" s="159"/>
      <c r="C90" s="159"/>
      <c r="D90" s="159"/>
      <c r="E90" s="161"/>
      <c r="F90" s="162"/>
      <c r="G90" s="312"/>
      <c r="H90" s="313"/>
      <c r="I90" s="163"/>
    </row>
    <row r="91" spans="1:9" ht="12.75" customHeight="1" x14ac:dyDescent="0.25">
      <c r="A91" s="160"/>
      <c r="B91" s="159"/>
      <c r="C91" s="159"/>
      <c r="D91" s="159"/>
      <c r="E91" s="161"/>
      <c r="F91" s="162"/>
      <c r="G91" s="312"/>
      <c r="H91" s="313"/>
      <c r="I91" s="163"/>
    </row>
    <row r="92" spans="1:9" ht="12.75" customHeight="1" x14ac:dyDescent="0.25">
      <c r="A92" s="160"/>
      <c r="B92" s="159"/>
      <c r="C92" s="159"/>
      <c r="D92" s="159"/>
      <c r="E92" s="161"/>
      <c r="F92" s="162"/>
      <c r="G92" s="312"/>
      <c r="H92" s="313"/>
      <c r="I92" s="163"/>
    </row>
    <row r="93" spans="1:9" ht="12.75" customHeight="1" x14ac:dyDescent="0.25">
      <c r="A93" s="160"/>
      <c r="B93" s="159"/>
      <c r="C93" s="159"/>
      <c r="D93" s="159"/>
      <c r="E93" s="161"/>
      <c r="F93" s="162"/>
      <c r="G93" s="312"/>
      <c r="H93" s="313"/>
      <c r="I93" s="163"/>
    </row>
    <row r="94" spans="1:9" ht="12.75" customHeight="1" x14ac:dyDescent="0.25">
      <c r="A94" s="160"/>
      <c r="B94" s="159"/>
      <c r="C94" s="159"/>
      <c r="D94" s="159"/>
      <c r="E94" s="161"/>
      <c r="F94" s="162"/>
      <c r="G94" s="312"/>
      <c r="H94" s="313"/>
      <c r="I94" s="163"/>
    </row>
    <row r="95" spans="1:9" ht="12.75" customHeight="1" x14ac:dyDescent="0.25">
      <c r="A95" s="160"/>
      <c r="B95" s="159"/>
      <c r="C95" s="159"/>
      <c r="D95" s="159"/>
      <c r="E95" s="161"/>
      <c r="F95" s="162"/>
      <c r="G95" s="312"/>
      <c r="H95" s="313"/>
      <c r="I95" s="163"/>
    </row>
    <row r="96" spans="1:9" ht="12.75" customHeight="1" x14ac:dyDescent="0.25">
      <c r="A96" s="160"/>
      <c r="B96" s="159"/>
      <c r="C96" s="159"/>
      <c r="D96" s="159"/>
      <c r="E96" s="161"/>
      <c r="F96" s="162"/>
      <c r="G96" s="312"/>
      <c r="H96" s="313"/>
      <c r="I96" s="163"/>
    </row>
    <row r="97" spans="1:9" ht="12.75" customHeight="1" x14ac:dyDescent="0.25">
      <c r="A97" s="160"/>
      <c r="B97" s="159"/>
      <c r="C97" s="159"/>
      <c r="D97" s="159"/>
      <c r="E97" s="161"/>
      <c r="F97" s="162"/>
      <c r="G97" s="312"/>
      <c r="H97" s="313"/>
      <c r="I97" s="163"/>
    </row>
    <row r="98" spans="1:9" ht="12.75" customHeight="1" x14ac:dyDescent="0.25">
      <c r="A98" s="160"/>
      <c r="B98" s="159"/>
      <c r="C98" s="159"/>
      <c r="D98" s="159"/>
      <c r="E98" s="161"/>
      <c r="F98" s="162"/>
      <c r="G98" s="312"/>
      <c r="H98" s="313"/>
      <c r="I98" s="163"/>
    </row>
    <row r="99" spans="1:9" ht="12.75" customHeight="1" x14ac:dyDescent="0.25">
      <c r="A99" s="160"/>
      <c r="B99" s="159"/>
      <c r="C99" s="159"/>
      <c r="D99" s="159"/>
      <c r="E99" s="161"/>
      <c r="F99" s="162"/>
      <c r="G99" s="312"/>
      <c r="H99" s="313"/>
      <c r="I99" s="163"/>
    </row>
    <row r="100" spans="1:9" ht="12.75" customHeight="1" x14ac:dyDescent="0.25">
      <c r="A100" s="160"/>
      <c r="B100" s="159"/>
      <c r="C100" s="159"/>
      <c r="D100" s="159"/>
      <c r="E100" s="161"/>
      <c r="F100" s="162"/>
      <c r="G100" s="312"/>
      <c r="H100" s="313"/>
      <c r="I100" s="163"/>
    </row>
    <row r="101" spans="1:9" ht="12.75" customHeight="1" x14ac:dyDescent="0.25">
      <c r="A101" s="160"/>
      <c r="B101" s="159"/>
      <c r="C101" s="159"/>
      <c r="D101" s="159"/>
      <c r="E101" s="161"/>
      <c r="F101" s="162"/>
      <c r="G101" s="312"/>
      <c r="H101" s="313"/>
      <c r="I101" s="163"/>
    </row>
    <row r="102" spans="1:9" ht="12.75" customHeight="1" x14ac:dyDescent="0.25">
      <c r="A102" s="160"/>
      <c r="B102" s="159"/>
      <c r="C102" s="159"/>
      <c r="D102" s="159"/>
      <c r="E102" s="161"/>
      <c r="F102" s="162"/>
      <c r="G102" s="312"/>
      <c r="H102" s="313"/>
      <c r="I102" s="163"/>
    </row>
    <row r="103" spans="1:9" ht="12.75" customHeight="1" x14ac:dyDescent="0.25">
      <c r="A103" s="160"/>
      <c r="B103" s="159"/>
      <c r="C103" s="159"/>
      <c r="D103" s="159"/>
      <c r="E103" s="161"/>
      <c r="F103" s="162"/>
      <c r="G103" s="312"/>
      <c r="H103" s="313"/>
      <c r="I103" s="163"/>
    </row>
    <row r="104" spans="1:9" ht="12.75" customHeight="1" x14ac:dyDescent="0.25">
      <c r="A104" s="160"/>
      <c r="B104" s="159"/>
      <c r="C104" s="159"/>
      <c r="D104" s="159"/>
      <c r="E104" s="161"/>
      <c r="F104" s="162"/>
      <c r="G104" s="312"/>
      <c r="H104" s="313"/>
      <c r="I104" s="163"/>
    </row>
    <row r="105" spans="1:9" ht="12.75" customHeight="1" x14ac:dyDescent="0.25">
      <c r="A105" s="160"/>
      <c r="B105" s="159"/>
      <c r="C105" s="159"/>
      <c r="D105" s="159"/>
      <c r="E105" s="161"/>
      <c r="F105" s="162"/>
      <c r="G105" s="312"/>
      <c r="H105" s="313"/>
      <c r="I105" s="163"/>
    </row>
    <row r="106" spans="1:9" ht="12.75" customHeight="1" x14ac:dyDescent="0.25">
      <c r="A106" s="160"/>
      <c r="B106" s="159"/>
      <c r="C106" s="159"/>
      <c r="D106" s="159"/>
      <c r="E106" s="161"/>
      <c r="F106" s="162"/>
      <c r="G106" s="312"/>
      <c r="H106" s="313"/>
      <c r="I106" s="163"/>
    </row>
    <row r="107" spans="1:9" ht="12.75" customHeight="1" x14ac:dyDescent="0.25">
      <c r="A107" s="160"/>
      <c r="B107" s="159"/>
      <c r="C107" s="159"/>
      <c r="D107" s="159"/>
      <c r="E107" s="161"/>
      <c r="F107" s="162"/>
      <c r="G107" s="312"/>
      <c r="H107" s="313"/>
      <c r="I107" s="163"/>
    </row>
    <row r="108" spans="1:9" ht="12.75" customHeight="1" x14ac:dyDescent="0.25">
      <c r="A108" s="160"/>
      <c r="B108" s="159"/>
      <c r="C108" s="159"/>
      <c r="D108" s="159"/>
      <c r="E108" s="161"/>
      <c r="F108" s="162"/>
      <c r="G108" s="312"/>
      <c r="H108" s="313"/>
      <c r="I108" s="163"/>
    </row>
    <row r="109" spans="1:9" ht="12.75" customHeight="1" x14ac:dyDescent="0.25">
      <c r="A109" s="160"/>
      <c r="B109" s="159"/>
      <c r="C109" s="159"/>
      <c r="D109" s="159"/>
      <c r="E109" s="161"/>
      <c r="F109" s="162"/>
      <c r="G109" s="312"/>
      <c r="H109" s="313"/>
      <c r="I109" s="163"/>
    </row>
    <row r="110" spans="1:9" ht="12.75" customHeight="1" x14ac:dyDescent="0.25">
      <c r="A110" s="160"/>
      <c r="B110" s="159"/>
      <c r="C110" s="159"/>
      <c r="D110" s="159"/>
      <c r="E110" s="161"/>
      <c r="F110" s="162"/>
      <c r="G110" s="312"/>
      <c r="H110" s="313"/>
      <c r="I110" s="163"/>
    </row>
    <row r="111" spans="1:9" ht="12.75" customHeight="1" x14ac:dyDescent="0.25">
      <c r="A111" s="160"/>
      <c r="B111" s="159"/>
      <c r="C111" s="159"/>
      <c r="D111" s="159"/>
      <c r="E111" s="161"/>
      <c r="F111" s="162"/>
      <c r="G111" s="312"/>
      <c r="H111" s="313"/>
      <c r="I111" s="163"/>
    </row>
    <row r="112" spans="1:9" ht="12.75" customHeight="1" x14ac:dyDescent="0.25">
      <c r="A112" s="160"/>
      <c r="B112" s="159"/>
      <c r="C112" s="159"/>
      <c r="D112" s="159"/>
      <c r="E112" s="161"/>
      <c r="F112" s="162"/>
      <c r="G112" s="312"/>
      <c r="H112" s="313"/>
      <c r="I112" s="163"/>
    </row>
    <row r="113" spans="1:9" ht="12.75" customHeight="1" x14ac:dyDescent="0.25">
      <c r="A113" s="160"/>
      <c r="B113" s="159"/>
      <c r="C113" s="159"/>
      <c r="D113" s="159"/>
      <c r="E113" s="161"/>
      <c r="F113" s="162"/>
      <c r="G113" s="312"/>
      <c r="H113" s="313"/>
      <c r="I113" s="163"/>
    </row>
    <row r="114" spans="1:9" ht="12.75" customHeight="1" x14ac:dyDescent="0.25">
      <c r="A114" s="160"/>
      <c r="B114" s="159"/>
      <c r="C114" s="159"/>
      <c r="D114" s="159"/>
      <c r="E114" s="161"/>
      <c r="F114" s="162"/>
      <c r="G114" s="312"/>
      <c r="H114" s="313"/>
      <c r="I114" s="163"/>
    </row>
    <row r="115" spans="1:9" ht="12.75" customHeight="1" x14ac:dyDescent="0.25">
      <c r="A115" s="160"/>
      <c r="B115" s="159"/>
      <c r="C115" s="159"/>
      <c r="D115" s="159"/>
      <c r="E115" s="161"/>
      <c r="F115" s="162"/>
      <c r="G115" s="312"/>
      <c r="H115" s="313"/>
      <c r="I115" s="163"/>
    </row>
    <row r="116" spans="1:9" ht="12.75" customHeight="1" x14ac:dyDescent="0.25">
      <c r="A116" s="160"/>
      <c r="B116" s="159"/>
      <c r="C116" s="159"/>
      <c r="D116" s="159"/>
      <c r="E116" s="161"/>
      <c r="F116" s="162"/>
      <c r="G116" s="312"/>
      <c r="H116" s="313"/>
      <c r="I116" s="163"/>
    </row>
    <row r="117" spans="1:9" ht="12.75" customHeight="1" x14ac:dyDescent="0.25">
      <c r="A117" s="160"/>
      <c r="B117" s="159"/>
      <c r="C117" s="159"/>
      <c r="D117" s="159"/>
      <c r="E117" s="161"/>
      <c r="F117" s="162"/>
      <c r="G117" s="312"/>
      <c r="H117" s="313"/>
      <c r="I117" s="163"/>
    </row>
    <row r="118" spans="1:9" ht="12.75" customHeight="1" x14ac:dyDescent="0.25">
      <c r="A118" s="160"/>
      <c r="B118" s="159"/>
      <c r="C118" s="159"/>
      <c r="D118" s="159"/>
      <c r="E118" s="161"/>
      <c r="F118" s="162"/>
      <c r="G118" s="312"/>
      <c r="H118" s="313"/>
      <c r="I118" s="163"/>
    </row>
    <row r="119" spans="1:9" ht="12.75" customHeight="1" x14ac:dyDescent="0.25">
      <c r="A119" s="160"/>
      <c r="B119" s="159"/>
      <c r="C119" s="159"/>
      <c r="D119" s="159"/>
      <c r="E119" s="161"/>
      <c r="F119" s="162"/>
      <c r="G119" s="312"/>
      <c r="H119" s="313"/>
      <c r="I119" s="163"/>
    </row>
    <row r="120" spans="1:9" ht="12.75" customHeight="1" x14ac:dyDescent="0.25">
      <c r="A120" s="160"/>
      <c r="B120" s="159"/>
      <c r="C120" s="159"/>
      <c r="D120" s="159"/>
      <c r="E120" s="161"/>
      <c r="F120" s="162"/>
      <c r="G120" s="312"/>
      <c r="H120" s="313"/>
      <c r="I120" s="163"/>
    </row>
    <row r="121" spans="1:9" ht="12.75" customHeight="1" x14ac:dyDescent="0.25">
      <c r="A121" s="160"/>
      <c r="B121" s="159"/>
      <c r="C121" s="159"/>
      <c r="D121" s="159"/>
      <c r="E121" s="161"/>
      <c r="F121" s="162"/>
      <c r="G121" s="312"/>
      <c r="H121" s="313"/>
      <c r="I121" s="163"/>
    </row>
    <row r="122" spans="1:9" ht="12.75" customHeight="1" x14ac:dyDescent="0.25">
      <c r="A122" s="160"/>
      <c r="B122" s="159"/>
      <c r="C122" s="159"/>
      <c r="D122" s="159"/>
      <c r="E122" s="161"/>
      <c r="F122" s="162"/>
      <c r="G122" s="312"/>
      <c r="H122" s="313"/>
      <c r="I122" s="163"/>
    </row>
    <row r="123" spans="1:9" ht="12.75" customHeight="1" x14ac:dyDescent="0.25">
      <c r="A123" s="160"/>
      <c r="B123" s="159"/>
      <c r="C123" s="159"/>
      <c r="D123" s="159"/>
      <c r="E123" s="161"/>
      <c r="F123" s="162"/>
      <c r="G123" s="312"/>
      <c r="H123" s="313"/>
      <c r="I123" s="163"/>
    </row>
    <row r="124" spans="1:9" ht="12.75" customHeight="1" x14ac:dyDescent="0.25">
      <c r="A124" s="160"/>
      <c r="B124" s="159"/>
      <c r="C124" s="159"/>
      <c r="D124" s="159"/>
      <c r="E124" s="161"/>
      <c r="F124" s="162"/>
      <c r="G124" s="312"/>
      <c r="H124" s="313"/>
      <c r="I124" s="163"/>
    </row>
    <row r="125" spans="1:9" ht="12.75" customHeight="1" x14ac:dyDescent="0.25">
      <c r="A125" s="160"/>
      <c r="B125" s="159"/>
      <c r="C125" s="159"/>
      <c r="D125" s="159"/>
      <c r="E125" s="161"/>
      <c r="F125" s="162"/>
      <c r="G125" s="312"/>
      <c r="H125" s="313"/>
      <c r="I125" s="163"/>
    </row>
    <row r="126" spans="1:9" ht="12.75" customHeight="1" x14ac:dyDescent="0.25">
      <c r="A126" s="160"/>
      <c r="B126" s="159"/>
      <c r="C126" s="159"/>
      <c r="D126" s="159"/>
      <c r="E126" s="161"/>
      <c r="F126" s="162"/>
      <c r="G126" s="312"/>
      <c r="H126" s="313"/>
      <c r="I126" s="163"/>
    </row>
    <row r="127" spans="1:9" ht="12.75" customHeight="1" x14ac:dyDescent="0.25">
      <c r="A127" s="160"/>
      <c r="B127" s="159"/>
      <c r="C127" s="159"/>
      <c r="D127" s="159"/>
      <c r="E127" s="161"/>
      <c r="F127" s="162"/>
      <c r="G127" s="312"/>
      <c r="H127" s="313"/>
      <c r="I127" s="163"/>
    </row>
    <row r="128" spans="1:9" ht="12.75" customHeight="1" x14ac:dyDescent="0.25">
      <c r="A128" s="160"/>
      <c r="B128" s="159"/>
      <c r="C128" s="159"/>
      <c r="D128" s="159"/>
      <c r="E128" s="161"/>
      <c r="F128" s="162"/>
      <c r="G128" s="312"/>
      <c r="H128" s="313"/>
      <c r="I128" s="163"/>
    </row>
    <row r="129" spans="1:9" ht="12.75" customHeight="1" x14ac:dyDescent="0.25">
      <c r="A129" s="160"/>
      <c r="B129" s="159"/>
      <c r="C129" s="159"/>
      <c r="D129" s="159"/>
      <c r="E129" s="161"/>
      <c r="F129" s="162"/>
      <c r="G129" s="312"/>
      <c r="H129" s="313"/>
      <c r="I129" s="163"/>
    </row>
    <row r="130" spans="1:9" ht="12.75" customHeight="1" x14ac:dyDescent="0.25">
      <c r="A130" s="160"/>
      <c r="B130" s="159"/>
      <c r="C130" s="159"/>
      <c r="D130" s="159"/>
      <c r="E130" s="161"/>
      <c r="F130" s="162"/>
      <c r="G130" s="312"/>
      <c r="H130" s="313"/>
      <c r="I130" s="163"/>
    </row>
    <row r="131" spans="1:9" ht="12.75" customHeight="1" x14ac:dyDescent="0.25">
      <c r="A131" s="160"/>
      <c r="B131" s="159"/>
      <c r="C131" s="159"/>
      <c r="D131" s="159"/>
      <c r="E131" s="161"/>
      <c r="F131" s="162"/>
      <c r="G131" s="312"/>
      <c r="H131" s="313"/>
      <c r="I131" s="163"/>
    </row>
    <row r="132" spans="1:9" ht="12.75" customHeight="1" x14ac:dyDescent="0.25">
      <c r="A132" s="160"/>
      <c r="B132" s="159"/>
      <c r="C132" s="159"/>
      <c r="D132" s="159"/>
      <c r="E132" s="161"/>
      <c r="F132" s="162"/>
      <c r="G132" s="312"/>
      <c r="H132" s="313"/>
      <c r="I132" s="163"/>
    </row>
    <row r="133" spans="1:9" ht="12.75" customHeight="1" x14ac:dyDescent="0.25">
      <c r="A133" s="160"/>
      <c r="B133" s="159"/>
      <c r="C133" s="159"/>
      <c r="D133" s="159"/>
      <c r="E133" s="161"/>
      <c r="F133" s="162"/>
      <c r="G133" s="312"/>
      <c r="H133" s="313"/>
      <c r="I133" s="163"/>
    </row>
    <row r="134" spans="1:9" ht="12.75" customHeight="1" x14ac:dyDescent="0.25">
      <c r="A134" s="160"/>
      <c r="B134" s="159"/>
      <c r="C134" s="159"/>
      <c r="D134" s="159"/>
      <c r="E134" s="161"/>
      <c r="F134" s="162"/>
      <c r="G134" s="312"/>
      <c r="H134" s="313"/>
      <c r="I134" s="163"/>
    </row>
    <row r="135" spans="1:9" ht="12.75" customHeight="1" x14ac:dyDescent="0.25">
      <c r="A135" s="160"/>
      <c r="B135" s="159"/>
      <c r="C135" s="159"/>
      <c r="D135" s="159"/>
      <c r="E135" s="161"/>
      <c r="F135" s="162"/>
      <c r="G135" s="312"/>
      <c r="H135" s="313"/>
      <c r="I135" s="163"/>
    </row>
    <row r="136" spans="1:9" ht="12.75" customHeight="1" x14ac:dyDescent="0.25">
      <c r="A136" s="160"/>
      <c r="B136" s="159"/>
      <c r="C136" s="159"/>
      <c r="D136" s="159"/>
      <c r="E136" s="161"/>
      <c r="F136" s="162"/>
      <c r="G136" s="312"/>
      <c r="H136" s="313"/>
      <c r="I136" s="163"/>
    </row>
    <row r="137" spans="1:9" ht="12.75" customHeight="1" x14ac:dyDescent="0.25">
      <c r="A137" s="160"/>
      <c r="B137" s="159"/>
      <c r="C137" s="159"/>
      <c r="D137" s="159"/>
      <c r="E137" s="161"/>
      <c r="F137" s="162"/>
      <c r="G137" s="312"/>
      <c r="H137" s="313"/>
      <c r="I137" s="163"/>
    </row>
    <row r="138" spans="1:9" ht="12.75" customHeight="1" x14ac:dyDescent="0.25">
      <c r="A138" s="160"/>
      <c r="B138" s="159"/>
      <c r="C138" s="159"/>
      <c r="D138" s="159"/>
      <c r="E138" s="161"/>
      <c r="F138" s="162"/>
      <c r="G138" s="312"/>
      <c r="H138" s="313"/>
      <c r="I138" s="163"/>
    </row>
    <row r="139" spans="1:9" ht="12.75" customHeight="1" x14ac:dyDescent="0.25">
      <c r="A139" s="160"/>
      <c r="B139" s="159"/>
      <c r="C139" s="159"/>
      <c r="D139" s="159"/>
      <c r="E139" s="161"/>
      <c r="F139" s="162"/>
      <c r="G139" s="312"/>
      <c r="H139" s="313"/>
      <c r="I139" s="163"/>
    </row>
    <row r="140" spans="1:9" ht="12.75" customHeight="1" x14ac:dyDescent="0.25">
      <c r="A140" s="160"/>
      <c r="B140" s="159"/>
      <c r="C140" s="159"/>
      <c r="D140" s="159"/>
      <c r="E140" s="161"/>
      <c r="F140" s="162"/>
      <c r="G140" s="312"/>
      <c r="H140" s="313"/>
      <c r="I140" s="163"/>
    </row>
    <row r="141" spans="1:9" ht="12.75" customHeight="1" x14ac:dyDescent="0.25">
      <c r="A141" s="160"/>
      <c r="B141" s="159"/>
      <c r="C141" s="159"/>
      <c r="D141" s="159"/>
      <c r="E141" s="161"/>
      <c r="F141" s="162"/>
      <c r="G141" s="312"/>
      <c r="H141" s="313"/>
      <c r="I141" s="163"/>
    </row>
    <row r="142" spans="1:9" ht="12.75" customHeight="1" x14ac:dyDescent="0.25">
      <c r="A142" s="160"/>
      <c r="B142" s="159"/>
      <c r="C142" s="159"/>
      <c r="D142" s="159"/>
      <c r="E142" s="161"/>
      <c r="F142" s="162"/>
      <c r="G142" s="312"/>
      <c r="H142" s="313"/>
      <c r="I142" s="163"/>
    </row>
    <row r="143" spans="1:9" ht="12.75" customHeight="1" x14ac:dyDescent="0.25">
      <c r="A143" s="160"/>
      <c r="B143" s="159"/>
      <c r="C143" s="159"/>
      <c r="D143" s="159"/>
      <c r="E143" s="161"/>
      <c r="F143" s="162"/>
      <c r="G143" s="312"/>
      <c r="H143" s="313"/>
      <c r="I143" s="163"/>
    </row>
    <row r="144" spans="1:9" ht="12.75" customHeight="1" x14ac:dyDescent="0.25">
      <c r="A144" s="160"/>
      <c r="B144" s="159"/>
      <c r="C144" s="159"/>
      <c r="D144" s="159"/>
      <c r="E144" s="161"/>
      <c r="F144" s="162"/>
      <c r="G144" s="312"/>
      <c r="H144" s="313"/>
      <c r="I144" s="163"/>
    </row>
    <row r="145" spans="1:9" ht="12.75" customHeight="1" x14ac:dyDescent="0.25">
      <c r="A145" s="160"/>
      <c r="B145" s="159"/>
      <c r="C145" s="159"/>
      <c r="D145" s="159"/>
      <c r="E145" s="161"/>
      <c r="F145" s="162"/>
      <c r="G145" s="312"/>
      <c r="H145" s="313"/>
      <c r="I145" s="163"/>
    </row>
    <row r="146" spans="1:9" ht="12.75" customHeight="1" x14ac:dyDescent="0.25">
      <c r="A146" s="160"/>
      <c r="B146" s="159"/>
      <c r="C146" s="159"/>
      <c r="D146" s="159"/>
      <c r="E146" s="161"/>
      <c r="F146" s="162"/>
      <c r="G146" s="312"/>
      <c r="H146" s="313"/>
      <c r="I146" s="163"/>
    </row>
    <row r="147" spans="1:9" ht="12.75" customHeight="1" x14ac:dyDescent="0.25">
      <c r="A147" s="160"/>
      <c r="B147" s="159"/>
      <c r="C147" s="159"/>
      <c r="D147" s="159"/>
      <c r="E147" s="161"/>
      <c r="F147" s="162"/>
      <c r="G147" s="312"/>
      <c r="H147" s="313"/>
      <c r="I147" s="163"/>
    </row>
    <row r="148" spans="1:9" ht="12.75" customHeight="1" x14ac:dyDescent="0.25">
      <c r="A148" s="160"/>
      <c r="B148" s="159"/>
      <c r="C148" s="159"/>
      <c r="D148" s="159"/>
      <c r="E148" s="161"/>
      <c r="F148" s="162"/>
      <c r="G148" s="312"/>
      <c r="H148" s="313"/>
      <c r="I148" s="163"/>
    </row>
    <row r="149" spans="1:9" ht="12.75" customHeight="1" x14ac:dyDescent="0.25">
      <c r="A149" s="160"/>
      <c r="B149" s="159"/>
      <c r="C149" s="159"/>
      <c r="D149" s="159"/>
      <c r="E149" s="161"/>
      <c r="F149" s="162"/>
      <c r="G149" s="312"/>
      <c r="H149" s="313"/>
      <c r="I149" s="163"/>
    </row>
    <row r="150" spans="1:9" ht="12.75" customHeight="1" x14ac:dyDescent="0.25">
      <c r="A150" s="160"/>
      <c r="B150" s="159"/>
      <c r="C150" s="159"/>
      <c r="D150" s="159"/>
      <c r="E150" s="161"/>
      <c r="F150" s="162"/>
      <c r="G150" s="312"/>
      <c r="H150" s="313"/>
      <c r="I150" s="163"/>
    </row>
    <row r="151" spans="1:9" ht="12.75" customHeight="1" x14ac:dyDescent="0.25">
      <c r="A151" s="160"/>
      <c r="B151" s="159"/>
      <c r="C151" s="159"/>
      <c r="D151" s="159"/>
      <c r="E151" s="161"/>
      <c r="F151" s="162"/>
      <c r="G151" s="312"/>
      <c r="H151" s="313"/>
      <c r="I151" s="163"/>
    </row>
    <row r="152" spans="1:9" ht="12.75" customHeight="1" x14ac:dyDescent="0.25">
      <c r="A152" s="160"/>
      <c r="B152" s="159"/>
      <c r="C152" s="159"/>
      <c r="D152" s="159"/>
      <c r="E152" s="161"/>
      <c r="F152" s="162"/>
      <c r="G152" s="312"/>
      <c r="H152" s="313"/>
      <c r="I152" s="163"/>
    </row>
    <row r="153" spans="1:9" ht="12.75" customHeight="1" x14ac:dyDescent="0.25">
      <c r="A153" s="160"/>
      <c r="B153" s="159"/>
      <c r="C153" s="159"/>
      <c r="D153" s="159"/>
      <c r="E153" s="161"/>
      <c r="F153" s="162"/>
      <c r="G153" s="312"/>
      <c r="H153" s="313"/>
      <c r="I153" s="163"/>
    </row>
    <row r="154" spans="1:9" ht="12.75" customHeight="1" x14ac:dyDescent="0.25">
      <c r="A154" s="160"/>
      <c r="B154" s="159"/>
      <c r="C154" s="159"/>
      <c r="D154" s="159"/>
      <c r="E154" s="161"/>
      <c r="F154" s="162"/>
      <c r="G154" s="312"/>
      <c r="H154" s="313"/>
      <c r="I154" s="163"/>
    </row>
    <row r="155" spans="1:9" ht="12.75" customHeight="1" x14ac:dyDescent="0.25">
      <c r="A155" s="160"/>
      <c r="B155" s="159"/>
      <c r="C155" s="159"/>
      <c r="D155" s="159"/>
      <c r="E155" s="161"/>
      <c r="F155" s="162"/>
      <c r="G155" s="312"/>
      <c r="H155" s="313"/>
      <c r="I155" s="163"/>
    </row>
    <row r="156" spans="1:9" ht="12.75" customHeight="1" x14ac:dyDescent="0.25">
      <c r="A156" s="160"/>
      <c r="B156" s="159"/>
      <c r="C156" s="159"/>
      <c r="D156" s="159"/>
      <c r="E156" s="161"/>
      <c r="F156" s="162"/>
      <c r="G156" s="312"/>
      <c r="H156" s="313"/>
      <c r="I156" s="163"/>
    </row>
    <row r="157" spans="1:9" ht="12.75" customHeight="1" x14ac:dyDescent="0.25">
      <c r="A157" s="160"/>
      <c r="B157" s="159"/>
      <c r="C157" s="159"/>
      <c r="D157" s="159"/>
      <c r="E157" s="161"/>
      <c r="F157" s="162"/>
      <c r="G157" s="312"/>
      <c r="H157" s="313"/>
      <c r="I157" s="163"/>
    </row>
    <row r="158" spans="1:9" ht="12.75" customHeight="1" x14ac:dyDescent="0.25">
      <c r="A158" s="160"/>
      <c r="B158" s="159"/>
      <c r="C158" s="159"/>
      <c r="D158" s="159"/>
      <c r="E158" s="161"/>
      <c r="F158" s="162"/>
      <c r="G158" s="312"/>
      <c r="H158" s="313"/>
      <c r="I158" s="163"/>
    </row>
    <row r="159" spans="1:9" ht="12.75" customHeight="1" x14ac:dyDescent="0.25">
      <c r="A159" s="160"/>
      <c r="B159" s="159"/>
      <c r="C159" s="159"/>
      <c r="D159" s="159"/>
      <c r="E159" s="161"/>
      <c r="F159" s="162"/>
      <c r="G159" s="312"/>
      <c r="H159" s="313"/>
      <c r="I159" s="163"/>
    </row>
    <row r="160" spans="1:9" ht="12.75" customHeight="1" x14ac:dyDescent="0.25">
      <c r="A160" s="160"/>
      <c r="B160" s="159"/>
      <c r="C160" s="159"/>
      <c r="D160" s="159"/>
      <c r="E160" s="161"/>
      <c r="F160" s="162"/>
      <c r="G160" s="312"/>
      <c r="H160" s="313"/>
      <c r="I160" s="163"/>
    </row>
    <row r="161" spans="1:9" ht="12.75" customHeight="1" x14ac:dyDescent="0.25">
      <c r="A161" s="160"/>
      <c r="B161" s="159"/>
      <c r="C161" s="159"/>
      <c r="D161" s="159"/>
      <c r="E161" s="161"/>
      <c r="F161" s="162"/>
      <c r="G161" s="312"/>
      <c r="H161" s="313"/>
      <c r="I161" s="163"/>
    </row>
    <row r="162" spans="1:9" ht="12.75" customHeight="1" x14ac:dyDescent="0.25">
      <c r="A162" s="160"/>
      <c r="B162" s="159"/>
      <c r="C162" s="159"/>
      <c r="D162" s="159"/>
      <c r="E162" s="161"/>
      <c r="F162" s="162"/>
      <c r="G162" s="312"/>
      <c r="H162" s="313"/>
      <c r="I162" s="163"/>
    </row>
    <row r="163" spans="1:9" ht="12.75" customHeight="1" x14ac:dyDescent="0.25">
      <c r="A163" s="160"/>
      <c r="B163" s="159"/>
      <c r="C163" s="159"/>
      <c r="D163" s="159"/>
      <c r="E163" s="161"/>
      <c r="F163" s="162"/>
      <c r="G163" s="312"/>
      <c r="H163" s="313"/>
      <c r="I163" s="163"/>
    </row>
    <row r="164" spans="1:9" ht="12.75" customHeight="1" x14ac:dyDescent="0.25">
      <c r="A164" s="160"/>
      <c r="B164" s="159"/>
      <c r="C164" s="159"/>
      <c r="D164" s="159"/>
      <c r="E164" s="161"/>
      <c r="F164" s="162"/>
      <c r="G164" s="312"/>
      <c r="H164" s="313"/>
      <c r="I164" s="163"/>
    </row>
    <row r="165" spans="1:9" ht="12.75" customHeight="1" x14ac:dyDescent="0.25">
      <c r="A165" s="160"/>
      <c r="B165" s="159"/>
      <c r="C165" s="159"/>
      <c r="D165" s="159"/>
      <c r="E165" s="161"/>
      <c r="F165" s="162"/>
      <c r="G165" s="312"/>
      <c r="H165" s="313"/>
      <c r="I165" s="163"/>
    </row>
    <row r="166" spans="1:9" ht="12.75" customHeight="1" x14ac:dyDescent="0.25">
      <c r="A166" s="160"/>
      <c r="B166" s="159"/>
      <c r="C166" s="159"/>
      <c r="D166" s="159"/>
      <c r="E166" s="161"/>
      <c r="F166" s="162"/>
      <c r="G166" s="312"/>
      <c r="H166" s="313"/>
      <c r="I166" s="163"/>
    </row>
    <row r="167" spans="1:9" ht="12.75" customHeight="1" x14ac:dyDescent="0.25">
      <c r="A167" s="160"/>
      <c r="B167" s="159"/>
      <c r="C167" s="159"/>
      <c r="D167" s="159"/>
      <c r="E167" s="161"/>
      <c r="F167" s="162"/>
      <c r="G167" s="312"/>
      <c r="H167" s="313"/>
      <c r="I167" s="163"/>
    </row>
    <row r="168" spans="1:9" ht="12.75" customHeight="1" x14ac:dyDescent="0.25">
      <c r="A168" s="160"/>
      <c r="B168" s="159"/>
      <c r="C168" s="159"/>
      <c r="D168" s="159"/>
      <c r="E168" s="161"/>
      <c r="F168" s="162"/>
      <c r="G168" s="312"/>
      <c r="H168" s="313"/>
      <c r="I168" s="163"/>
    </row>
    <row r="169" spans="1:9" ht="12.75" customHeight="1" x14ac:dyDescent="0.25">
      <c r="A169" s="160"/>
      <c r="B169" s="159"/>
      <c r="C169" s="159"/>
      <c r="D169" s="159"/>
      <c r="E169" s="161"/>
      <c r="F169" s="162"/>
      <c r="G169" s="312"/>
      <c r="H169" s="313"/>
      <c r="I169" s="163"/>
    </row>
    <row r="170" spans="1:9" ht="12.75" customHeight="1" x14ac:dyDescent="0.25">
      <c r="A170" s="160"/>
      <c r="B170" s="159"/>
      <c r="C170" s="159"/>
      <c r="D170" s="159"/>
      <c r="E170" s="161"/>
      <c r="F170" s="162"/>
      <c r="G170" s="312"/>
      <c r="H170" s="313"/>
      <c r="I170" s="163"/>
    </row>
    <row r="171" spans="1:9" ht="12.75" customHeight="1" x14ac:dyDescent="0.25">
      <c r="A171" s="160"/>
      <c r="B171" s="159"/>
      <c r="C171" s="159"/>
      <c r="D171" s="159"/>
      <c r="E171" s="161"/>
      <c r="F171" s="162"/>
      <c r="G171" s="312"/>
      <c r="H171" s="313"/>
      <c r="I171" s="163"/>
    </row>
    <row r="172" spans="1:9" ht="12.75" customHeight="1" x14ac:dyDescent="0.25">
      <c r="A172" s="160"/>
      <c r="B172" s="159"/>
      <c r="C172" s="159"/>
      <c r="D172" s="159"/>
      <c r="E172" s="161"/>
      <c r="F172" s="162"/>
      <c r="G172" s="312"/>
      <c r="H172" s="313"/>
      <c r="I172" s="163"/>
    </row>
    <row r="173" spans="1:9" ht="12.75" customHeight="1" x14ac:dyDescent="0.25">
      <c r="A173" s="160"/>
      <c r="B173" s="159"/>
      <c r="C173" s="159"/>
      <c r="D173" s="159"/>
      <c r="E173" s="161"/>
      <c r="F173" s="162"/>
      <c r="G173" s="312"/>
      <c r="H173" s="313"/>
      <c r="I173" s="163"/>
    </row>
    <row r="174" spans="1:9" ht="12.75" customHeight="1" x14ac:dyDescent="0.25">
      <c r="A174" s="160"/>
      <c r="B174" s="159"/>
      <c r="C174" s="159"/>
      <c r="D174" s="159"/>
      <c r="E174" s="161"/>
      <c r="F174" s="162"/>
      <c r="G174" s="312"/>
      <c r="H174" s="313"/>
      <c r="I174" s="163"/>
    </row>
    <row r="175" spans="1:9" ht="12.75" customHeight="1" x14ac:dyDescent="0.25">
      <c r="A175" s="160"/>
      <c r="B175" s="159"/>
      <c r="C175" s="159"/>
      <c r="D175" s="159"/>
      <c r="E175" s="161"/>
      <c r="F175" s="162"/>
      <c r="G175" s="312"/>
      <c r="H175" s="313"/>
      <c r="I175" s="163"/>
    </row>
    <row r="176" spans="1:9" ht="12.75" customHeight="1" x14ac:dyDescent="0.25">
      <c r="A176" s="160"/>
      <c r="B176" s="159"/>
      <c r="C176" s="159"/>
      <c r="D176" s="159"/>
      <c r="E176" s="161"/>
      <c r="F176" s="162"/>
      <c r="G176" s="312"/>
      <c r="H176" s="313"/>
      <c r="I176" s="163"/>
    </row>
    <row r="177" spans="1:9" ht="12.75" customHeight="1" x14ac:dyDescent="0.25">
      <c r="A177" s="160"/>
      <c r="B177" s="159"/>
      <c r="C177" s="159"/>
      <c r="D177" s="159"/>
      <c r="E177" s="161"/>
      <c r="F177" s="162"/>
      <c r="G177" s="312"/>
      <c r="H177" s="313"/>
      <c r="I177" s="163"/>
    </row>
    <row r="178" spans="1:9" ht="12.75" customHeight="1" x14ac:dyDescent="0.25">
      <c r="A178" s="160"/>
      <c r="B178" s="159"/>
      <c r="C178" s="159"/>
      <c r="D178" s="159"/>
      <c r="E178" s="161"/>
      <c r="F178" s="162"/>
      <c r="G178" s="312"/>
      <c r="H178" s="313"/>
      <c r="I178" s="163"/>
    </row>
    <row r="179" spans="1:9" ht="12.75" customHeight="1" x14ac:dyDescent="0.25">
      <c r="A179" s="160"/>
      <c r="B179" s="159"/>
      <c r="C179" s="159"/>
      <c r="D179" s="159"/>
      <c r="E179" s="161"/>
      <c r="F179" s="162"/>
      <c r="G179" s="312"/>
      <c r="H179" s="313"/>
      <c r="I179" s="163"/>
    </row>
    <row r="180" spans="1:9" ht="12.75" customHeight="1" x14ac:dyDescent="0.25">
      <c r="A180" s="160"/>
      <c r="B180" s="159"/>
      <c r="C180" s="159"/>
      <c r="D180" s="159"/>
      <c r="E180" s="161"/>
      <c r="F180" s="162"/>
      <c r="G180" s="312"/>
      <c r="H180" s="313"/>
      <c r="I180" s="163"/>
    </row>
    <row r="181" spans="1:9" ht="12.75" customHeight="1" x14ac:dyDescent="0.25">
      <c r="A181" s="160"/>
      <c r="B181" s="159"/>
      <c r="C181" s="159"/>
      <c r="D181" s="159"/>
      <c r="E181" s="161"/>
      <c r="F181" s="162"/>
      <c r="G181" s="312"/>
      <c r="H181" s="313"/>
      <c r="I181" s="163"/>
    </row>
    <row r="182" spans="1:9" ht="12.75" customHeight="1" x14ac:dyDescent="0.25">
      <c r="A182" s="160"/>
      <c r="B182" s="159"/>
      <c r="C182" s="159"/>
      <c r="D182" s="159"/>
      <c r="E182" s="161"/>
      <c r="F182" s="162"/>
      <c r="G182" s="312"/>
      <c r="H182" s="313"/>
      <c r="I182" s="163"/>
    </row>
    <row r="183" spans="1:9" ht="12.75" customHeight="1" x14ac:dyDescent="0.25">
      <c r="A183" s="160"/>
      <c r="B183" s="159"/>
      <c r="C183" s="159"/>
      <c r="D183" s="159"/>
      <c r="E183" s="161"/>
      <c r="F183" s="162"/>
      <c r="G183" s="312"/>
      <c r="H183" s="313"/>
      <c r="I183" s="163"/>
    </row>
    <row r="184" spans="1:9" ht="12.75" customHeight="1" x14ac:dyDescent="0.25">
      <c r="A184" s="160"/>
      <c r="B184" s="159"/>
      <c r="C184" s="159"/>
      <c r="D184" s="159"/>
      <c r="E184" s="161"/>
      <c r="F184" s="162"/>
      <c r="G184" s="312"/>
      <c r="H184" s="313"/>
      <c r="I184" s="163"/>
    </row>
    <row r="185" spans="1:9" ht="12.75" customHeight="1" x14ac:dyDescent="0.25">
      <c r="A185" s="160"/>
      <c r="B185" s="159"/>
      <c r="C185" s="159"/>
      <c r="D185" s="159"/>
      <c r="E185" s="161"/>
      <c r="F185" s="162"/>
      <c r="G185" s="312"/>
      <c r="H185" s="313"/>
      <c r="I185" s="163"/>
    </row>
    <row r="186" spans="1:9" ht="12.75" customHeight="1" x14ac:dyDescent="0.25">
      <c r="A186" s="160"/>
      <c r="B186" s="159"/>
      <c r="C186" s="159"/>
      <c r="D186" s="159"/>
      <c r="E186" s="161"/>
      <c r="F186" s="162"/>
      <c r="G186" s="312"/>
      <c r="H186" s="313"/>
      <c r="I186" s="163"/>
    </row>
    <row r="187" spans="1:9" ht="12.75" customHeight="1" x14ac:dyDescent="0.25">
      <c r="A187" s="160"/>
      <c r="B187" s="159"/>
      <c r="C187" s="159"/>
      <c r="D187" s="159"/>
      <c r="E187" s="161"/>
      <c r="F187" s="162"/>
      <c r="G187" s="312"/>
      <c r="H187" s="313"/>
      <c r="I187" s="163"/>
    </row>
    <row r="188" spans="1:9" ht="12.75" customHeight="1" x14ac:dyDescent="0.25">
      <c r="A188" s="160"/>
      <c r="B188" s="159"/>
      <c r="C188" s="159"/>
      <c r="D188" s="159"/>
      <c r="E188" s="161"/>
      <c r="F188" s="162"/>
      <c r="G188" s="312"/>
      <c r="H188" s="313"/>
      <c r="I188" s="163"/>
    </row>
    <row r="189" spans="1:9" ht="12.75" customHeight="1" x14ac:dyDescent="0.25">
      <c r="A189" s="160"/>
      <c r="B189" s="159"/>
      <c r="C189" s="159"/>
      <c r="D189" s="159"/>
      <c r="E189" s="161"/>
      <c r="F189" s="162"/>
      <c r="G189" s="312"/>
      <c r="H189" s="313"/>
      <c r="I189" s="163"/>
    </row>
    <row r="190" spans="1:9" ht="12.75" customHeight="1" x14ac:dyDescent="0.25">
      <c r="A190" s="160"/>
      <c r="B190" s="159"/>
      <c r="C190" s="159"/>
      <c r="D190" s="159"/>
      <c r="E190" s="161"/>
      <c r="F190" s="162"/>
      <c r="G190" s="312"/>
      <c r="H190" s="313"/>
      <c r="I190" s="163"/>
    </row>
    <row r="191" spans="1:9" ht="12.75" customHeight="1" x14ac:dyDescent="0.25">
      <c r="A191" s="160"/>
      <c r="B191" s="159"/>
      <c r="C191" s="159"/>
      <c r="D191" s="159"/>
      <c r="E191" s="161"/>
      <c r="F191" s="162"/>
      <c r="G191" s="312"/>
      <c r="H191" s="313"/>
      <c r="I191" s="163"/>
    </row>
    <row r="192" spans="1:9" ht="12.75" customHeight="1" x14ac:dyDescent="0.25">
      <c r="A192" s="160"/>
      <c r="B192" s="159"/>
      <c r="C192" s="159"/>
      <c r="D192" s="159"/>
      <c r="E192" s="161"/>
      <c r="F192" s="162"/>
      <c r="G192" s="312"/>
      <c r="H192" s="313"/>
      <c r="I192" s="163"/>
    </row>
    <row r="193" spans="1:9" ht="12.75" customHeight="1" x14ac:dyDescent="0.25">
      <c r="A193" s="160"/>
      <c r="B193" s="159"/>
      <c r="C193" s="159"/>
      <c r="D193" s="159"/>
      <c r="E193" s="161"/>
      <c r="F193" s="162"/>
      <c r="G193" s="312"/>
      <c r="H193" s="313"/>
      <c r="I193" s="163"/>
    </row>
    <row r="194" spans="1:9" ht="12.75" customHeight="1" x14ac:dyDescent="0.25">
      <c r="A194" s="160"/>
      <c r="B194" s="159"/>
      <c r="C194" s="159"/>
      <c r="D194" s="159"/>
      <c r="E194" s="161"/>
      <c r="F194" s="162"/>
      <c r="G194" s="312"/>
      <c r="H194" s="313"/>
      <c r="I194" s="163"/>
    </row>
    <row r="195" spans="1:9" ht="12.75" customHeight="1" x14ac:dyDescent="0.25">
      <c r="A195" s="160"/>
      <c r="B195" s="159"/>
      <c r="C195" s="159"/>
      <c r="D195" s="159"/>
      <c r="E195" s="161"/>
      <c r="F195" s="162"/>
      <c r="G195" s="312"/>
      <c r="H195" s="313"/>
      <c r="I195" s="163"/>
    </row>
    <row r="196" spans="1:9" ht="12.75" customHeight="1" x14ac:dyDescent="0.25">
      <c r="A196" s="160"/>
      <c r="B196" s="159"/>
      <c r="C196" s="159"/>
      <c r="D196" s="159"/>
      <c r="E196" s="161"/>
      <c r="F196" s="162"/>
      <c r="G196" s="312"/>
      <c r="H196" s="313"/>
      <c r="I196" s="163"/>
    </row>
    <row r="197" spans="1:9" ht="12.75" customHeight="1" x14ac:dyDescent="0.25">
      <c r="A197" s="160"/>
      <c r="B197" s="159"/>
      <c r="C197" s="159"/>
      <c r="D197" s="159"/>
      <c r="E197" s="161"/>
      <c r="F197" s="162"/>
      <c r="G197" s="312"/>
      <c r="H197" s="313"/>
      <c r="I197" s="163"/>
    </row>
    <row r="198" spans="1:9" ht="12.75" customHeight="1" x14ac:dyDescent="0.25">
      <c r="A198" s="160"/>
      <c r="B198" s="159"/>
      <c r="C198" s="159"/>
      <c r="D198" s="159"/>
      <c r="E198" s="161"/>
      <c r="F198" s="162"/>
      <c r="G198" s="312"/>
      <c r="H198" s="313"/>
      <c r="I198" s="163"/>
    </row>
    <row r="199" spans="1:9" ht="12.75" customHeight="1" x14ac:dyDescent="0.25">
      <c r="A199" s="160"/>
      <c r="B199" s="159"/>
      <c r="C199" s="159"/>
      <c r="D199" s="159"/>
      <c r="E199" s="161"/>
      <c r="F199" s="162"/>
      <c r="G199" s="312"/>
      <c r="H199" s="313"/>
      <c r="I199" s="163"/>
    </row>
    <row r="200" spans="1:9" ht="12.75" customHeight="1" x14ac:dyDescent="0.25">
      <c r="A200" s="160"/>
      <c r="B200" s="159"/>
      <c r="C200" s="159"/>
      <c r="D200" s="159"/>
      <c r="E200" s="161"/>
      <c r="F200" s="162"/>
      <c r="G200" s="312"/>
      <c r="H200" s="313"/>
      <c r="I200" s="163"/>
    </row>
    <row r="201" spans="1:9" ht="12.75" customHeight="1" x14ac:dyDescent="0.25">
      <c r="A201" s="160"/>
      <c r="B201" s="159"/>
      <c r="C201" s="159"/>
      <c r="D201" s="159"/>
      <c r="E201" s="161"/>
      <c r="F201" s="162"/>
      <c r="G201" s="312"/>
      <c r="H201" s="313"/>
      <c r="I201" s="163"/>
    </row>
    <row r="202" spans="1:9" ht="12.75" customHeight="1" x14ac:dyDescent="0.25">
      <c r="A202" s="160"/>
      <c r="B202" s="159"/>
      <c r="C202" s="159"/>
      <c r="D202" s="159"/>
      <c r="E202" s="161"/>
      <c r="F202" s="162"/>
      <c r="G202" s="312"/>
      <c r="H202" s="313"/>
      <c r="I202" s="163"/>
    </row>
    <row r="203" spans="1:9" ht="12.75" customHeight="1" x14ac:dyDescent="0.25">
      <c r="A203" s="160"/>
      <c r="B203" s="159"/>
      <c r="C203" s="159"/>
      <c r="D203" s="159"/>
      <c r="E203" s="161"/>
      <c r="F203" s="162"/>
      <c r="G203" s="312"/>
      <c r="H203" s="313"/>
      <c r="I203" s="163"/>
    </row>
    <row r="204" spans="1:9" ht="12.75" customHeight="1" x14ac:dyDescent="0.25">
      <c r="A204" s="160"/>
      <c r="B204" s="159"/>
      <c r="C204" s="159"/>
      <c r="D204" s="159"/>
      <c r="E204" s="161"/>
      <c r="F204" s="162"/>
      <c r="G204" s="312"/>
      <c r="H204" s="313"/>
      <c r="I204" s="163"/>
    </row>
    <row r="205" spans="1:9" ht="12.75" customHeight="1" x14ac:dyDescent="0.25">
      <c r="A205" s="160"/>
      <c r="B205" s="159"/>
      <c r="C205" s="159"/>
      <c r="D205" s="159"/>
      <c r="E205" s="161"/>
      <c r="F205" s="162"/>
      <c r="G205" s="312"/>
      <c r="H205" s="313"/>
      <c r="I205" s="163"/>
    </row>
    <row r="206" spans="1:9" ht="12.75" customHeight="1" x14ac:dyDescent="0.25">
      <c r="A206" s="160"/>
      <c r="B206" s="159"/>
      <c r="C206" s="159"/>
      <c r="D206" s="159"/>
      <c r="E206" s="161"/>
      <c r="F206" s="162"/>
      <c r="G206" s="312"/>
      <c r="H206" s="313"/>
      <c r="I206" s="163"/>
    </row>
    <row r="207" spans="1:9" ht="12.75" customHeight="1" x14ac:dyDescent="0.25">
      <c r="A207" s="160"/>
      <c r="B207" s="159"/>
      <c r="C207" s="159"/>
      <c r="D207" s="159"/>
      <c r="E207" s="161"/>
      <c r="F207" s="162"/>
      <c r="G207" s="312"/>
      <c r="H207" s="313"/>
      <c r="I207" s="163"/>
    </row>
    <row r="208" spans="1:9" ht="12.75" customHeight="1" x14ac:dyDescent="0.25">
      <c r="A208" s="160"/>
      <c r="B208" s="159"/>
      <c r="C208" s="159"/>
      <c r="D208" s="159"/>
      <c r="E208" s="161"/>
      <c r="F208" s="162"/>
      <c r="G208" s="312"/>
      <c r="H208" s="313"/>
      <c r="I208" s="163"/>
    </row>
    <row r="209" spans="1:9" ht="12.75" customHeight="1" x14ac:dyDescent="0.25">
      <c r="A209" s="160"/>
      <c r="B209" s="159"/>
      <c r="C209" s="159"/>
      <c r="D209" s="159"/>
      <c r="E209" s="161"/>
      <c r="F209" s="162"/>
      <c r="G209" s="312"/>
      <c r="H209" s="313"/>
      <c r="I209" s="163"/>
    </row>
    <row r="210" spans="1:9" ht="12.75" customHeight="1" x14ac:dyDescent="0.25">
      <c r="A210" s="160"/>
      <c r="B210" s="159"/>
      <c r="C210" s="159"/>
      <c r="D210" s="159"/>
      <c r="E210" s="161"/>
      <c r="F210" s="162"/>
      <c r="G210" s="312"/>
      <c r="H210" s="313"/>
      <c r="I210" s="163"/>
    </row>
    <row r="211" spans="1:9" ht="12.75" customHeight="1" x14ac:dyDescent="0.25">
      <c r="A211" s="160"/>
      <c r="B211" s="159"/>
      <c r="C211" s="159"/>
      <c r="D211" s="159"/>
      <c r="E211" s="161"/>
      <c r="F211" s="162"/>
      <c r="G211" s="312"/>
      <c r="H211" s="313"/>
      <c r="I211" s="163"/>
    </row>
    <row r="212" spans="1:9" ht="12.75" customHeight="1" x14ac:dyDescent="0.25">
      <c r="A212" s="160"/>
      <c r="B212" s="159"/>
      <c r="C212" s="159"/>
      <c r="D212" s="159"/>
      <c r="E212" s="161"/>
      <c r="F212" s="162"/>
      <c r="G212" s="312"/>
      <c r="H212" s="313"/>
      <c r="I212" s="163"/>
    </row>
    <row r="213" spans="1:9" ht="12.75" customHeight="1" x14ac:dyDescent="0.25">
      <c r="A213" s="160"/>
      <c r="B213" s="159"/>
      <c r="C213" s="159"/>
      <c r="D213" s="159"/>
      <c r="E213" s="161"/>
      <c r="F213" s="162"/>
      <c r="G213" s="312"/>
      <c r="H213" s="313"/>
      <c r="I213" s="163"/>
    </row>
    <row r="214" spans="1:9" ht="12.75" customHeight="1" x14ac:dyDescent="0.25">
      <c r="A214" s="160"/>
      <c r="B214" s="159"/>
      <c r="C214" s="159"/>
      <c r="D214" s="159"/>
      <c r="E214" s="161"/>
      <c r="F214" s="162"/>
      <c r="G214" s="312"/>
      <c r="H214" s="313"/>
      <c r="I214" s="163"/>
    </row>
    <row r="215" spans="1:9" ht="12.75" customHeight="1" x14ac:dyDescent="0.25">
      <c r="A215" s="160"/>
      <c r="B215" s="159"/>
      <c r="C215" s="159"/>
      <c r="D215" s="159"/>
      <c r="E215" s="161"/>
      <c r="F215" s="162"/>
      <c r="G215" s="312"/>
      <c r="H215" s="313"/>
      <c r="I215" s="163"/>
    </row>
    <row r="216" spans="1:9" ht="12.75" customHeight="1" x14ac:dyDescent="0.25">
      <c r="A216" s="160"/>
      <c r="B216" s="159"/>
      <c r="C216" s="159"/>
      <c r="D216" s="159"/>
      <c r="E216" s="161"/>
      <c r="F216" s="162"/>
      <c r="G216" s="312"/>
      <c r="H216" s="313"/>
      <c r="I216" s="163"/>
    </row>
    <row r="217" spans="1:9" ht="12.75" customHeight="1" x14ac:dyDescent="0.25">
      <c r="A217" s="160"/>
      <c r="B217" s="159"/>
      <c r="C217" s="159"/>
      <c r="D217" s="159"/>
      <c r="E217" s="161"/>
      <c r="F217" s="162"/>
      <c r="G217" s="312"/>
      <c r="H217" s="313"/>
      <c r="I217" s="163"/>
    </row>
    <row r="218" spans="1:9" ht="12.75" customHeight="1" x14ac:dyDescent="0.25">
      <c r="A218" s="160"/>
      <c r="B218" s="159"/>
      <c r="C218" s="159"/>
      <c r="D218" s="159"/>
      <c r="E218" s="161"/>
      <c r="F218" s="162"/>
      <c r="G218" s="312"/>
      <c r="H218" s="313"/>
      <c r="I218" s="163"/>
    </row>
    <row r="219" spans="1:9" ht="12.75" customHeight="1" x14ac:dyDescent="0.25">
      <c r="A219" s="160"/>
      <c r="B219" s="159"/>
      <c r="C219" s="159"/>
      <c r="D219" s="159"/>
      <c r="E219" s="161"/>
      <c r="F219" s="162"/>
      <c r="G219" s="312"/>
      <c r="H219" s="313"/>
      <c r="I219" s="163"/>
    </row>
    <row r="220" spans="1:9" ht="12.75" customHeight="1" x14ac:dyDescent="0.25">
      <c r="A220" s="160"/>
      <c r="B220" s="159"/>
      <c r="C220" s="159"/>
      <c r="D220" s="159"/>
      <c r="E220" s="161"/>
      <c r="F220" s="162"/>
      <c r="G220" s="312"/>
      <c r="H220" s="313"/>
      <c r="I220" s="163"/>
    </row>
    <row r="221" spans="1:9" ht="12.75" customHeight="1" x14ac:dyDescent="0.25">
      <c r="A221" s="160"/>
      <c r="B221" s="159"/>
      <c r="C221" s="159"/>
      <c r="D221" s="159"/>
      <c r="E221" s="161"/>
      <c r="F221" s="162"/>
      <c r="G221" s="312"/>
      <c r="H221" s="313"/>
      <c r="I221" s="163"/>
    </row>
    <row r="222" spans="1:9" ht="12.75" customHeight="1" x14ac:dyDescent="0.25">
      <c r="A222" s="160"/>
      <c r="B222" s="159"/>
      <c r="C222" s="159"/>
      <c r="D222" s="159"/>
      <c r="E222" s="161"/>
      <c r="F222" s="162"/>
      <c r="G222" s="312"/>
      <c r="H222" s="313"/>
      <c r="I222" s="163"/>
    </row>
    <row r="223" spans="1:9" ht="12.75" customHeight="1" x14ac:dyDescent="0.25">
      <c r="A223" s="160"/>
      <c r="B223" s="159"/>
      <c r="C223" s="159"/>
      <c r="D223" s="159"/>
      <c r="E223" s="161"/>
      <c r="F223" s="162"/>
      <c r="G223" s="312"/>
      <c r="H223" s="313"/>
      <c r="I223" s="163"/>
    </row>
    <row r="224" spans="1:9" ht="12.75" customHeight="1" x14ac:dyDescent="0.25">
      <c r="A224" s="160"/>
      <c r="B224" s="159"/>
      <c r="C224" s="159"/>
      <c r="D224" s="159"/>
      <c r="E224" s="161"/>
      <c r="F224" s="162"/>
      <c r="G224" s="312"/>
      <c r="H224" s="313"/>
      <c r="I224" s="163"/>
    </row>
    <row r="225" spans="1:9" ht="12.75" customHeight="1" x14ac:dyDescent="0.25">
      <c r="A225" s="160"/>
      <c r="B225" s="159"/>
      <c r="C225" s="159"/>
      <c r="D225" s="159"/>
      <c r="E225" s="161"/>
      <c r="F225" s="162"/>
      <c r="G225" s="312"/>
      <c r="H225" s="313"/>
      <c r="I225" s="163"/>
    </row>
    <row r="226" spans="1:9" ht="12.75" customHeight="1" x14ac:dyDescent="0.25">
      <c r="A226" s="160"/>
      <c r="B226" s="159"/>
      <c r="C226" s="159"/>
      <c r="D226" s="159"/>
      <c r="E226" s="161"/>
      <c r="F226" s="162"/>
      <c r="G226" s="312"/>
      <c r="H226" s="313"/>
      <c r="I226" s="163"/>
    </row>
    <row r="227" spans="1:9" ht="12.75" customHeight="1" x14ac:dyDescent="0.25">
      <c r="A227" s="160"/>
      <c r="B227" s="159"/>
      <c r="C227" s="159"/>
      <c r="D227" s="159"/>
      <c r="E227" s="161"/>
      <c r="F227" s="162"/>
      <c r="G227" s="312"/>
      <c r="H227" s="313"/>
      <c r="I227" s="163"/>
    </row>
    <row r="228" spans="1:9" ht="12.75" customHeight="1" x14ac:dyDescent="0.25">
      <c r="A228" s="160"/>
      <c r="B228" s="159"/>
      <c r="C228" s="159"/>
      <c r="D228" s="159"/>
      <c r="E228" s="161"/>
      <c r="F228" s="162"/>
      <c r="G228" s="312"/>
      <c r="H228" s="313"/>
      <c r="I228" s="163"/>
    </row>
    <row r="229" spans="1:9" ht="12.75" customHeight="1" x14ac:dyDescent="0.25">
      <c r="A229" s="160"/>
      <c r="B229" s="159"/>
      <c r="C229" s="159"/>
      <c r="D229" s="159"/>
      <c r="E229" s="161"/>
      <c r="F229" s="162"/>
      <c r="G229" s="312"/>
      <c r="H229" s="313"/>
      <c r="I229" s="163"/>
    </row>
    <row r="230" spans="1:9" ht="12.75" customHeight="1" x14ac:dyDescent="0.25">
      <c r="A230" s="160"/>
      <c r="B230" s="159"/>
      <c r="C230" s="159"/>
      <c r="D230" s="159"/>
      <c r="E230" s="161"/>
      <c r="F230" s="162"/>
      <c r="G230" s="312"/>
      <c r="H230" s="313"/>
      <c r="I230" s="163"/>
    </row>
    <row r="231" spans="1:9" ht="12.75" customHeight="1" x14ac:dyDescent="0.25">
      <c r="A231" s="160"/>
      <c r="B231" s="159"/>
      <c r="C231" s="159"/>
      <c r="D231" s="159"/>
      <c r="E231" s="161"/>
      <c r="F231" s="162"/>
      <c r="G231" s="312"/>
      <c r="H231" s="313"/>
      <c r="I231" s="163"/>
    </row>
    <row r="232" spans="1:9" ht="12.75" customHeight="1" x14ac:dyDescent="0.25">
      <c r="A232" s="160"/>
      <c r="B232" s="159"/>
      <c r="C232" s="159"/>
      <c r="D232" s="159"/>
      <c r="E232" s="161"/>
      <c r="F232" s="162"/>
      <c r="G232" s="312"/>
      <c r="H232" s="313"/>
      <c r="I232" s="163"/>
    </row>
    <row r="233" spans="1:9" ht="12.75" customHeight="1" x14ac:dyDescent="0.25">
      <c r="A233" s="160"/>
      <c r="B233" s="159"/>
      <c r="C233" s="159"/>
      <c r="D233" s="159"/>
      <c r="E233" s="161"/>
      <c r="F233" s="162"/>
      <c r="G233" s="312"/>
      <c r="H233" s="313"/>
      <c r="I233" s="163"/>
    </row>
    <row r="234" spans="1:9" ht="12.75" customHeight="1" x14ac:dyDescent="0.25">
      <c r="A234" s="160"/>
      <c r="B234" s="159"/>
      <c r="C234" s="159"/>
      <c r="D234" s="159"/>
      <c r="E234" s="161"/>
      <c r="F234" s="162"/>
      <c r="G234" s="312"/>
      <c r="H234" s="313"/>
      <c r="I234" s="163"/>
    </row>
    <row r="235" spans="1:9" ht="12.75" customHeight="1" x14ac:dyDescent="0.25">
      <c r="A235" s="160"/>
      <c r="B235" s="159"/>
      <c r="C235" s="159"/>
      <c r="D235" s="159"/>
      <c r="E235" s="161"/>
      <c r="F235" s="162"/>
      <c r="G235" s="312"/>
      <c r="H235" s="313"/>
      <c r="I235" s="163"/>
    </row>
    <row r="236" spans="1:9" ht="12.75" customHeight="1" x14ac:dyDescent="0.25">
      <c r="A236" s="160"/>
      <c r="B236" s="159"/>
      <c r="C236" s="159"/>
      <c r="D236" s="159"/>
      <c r="E236" s="161"/>
      <c r="F236" s="162"/>
      <c r="G236" s="312"/>
      <c r="H236" s="313"/>
      <c r="I236" s="163"/>
    </row>
    <row r="237" spans="1:9" ht="12.75" customHeight="1" x14ac:dyDescent="0.25">
      <c r="A237" s="160"/>
      <c r="B237" s="159"/>
      <c r="C237" s="159"/>
      <c r="D237" s="159"/>
      <c r="E237" s="161"/>
      <c r="F237" s="162"/>
      <c r="G237" s="312"/>
      <c r="H237" s="313"/>
      <c r="I237" s="163"/>
    </row>
    <row r="238" spans="1:9" ht="12.75" customHeight="1" x14ac:dyDescent="0.25">
      <c r="A238" s="160"/>
      <c r="B238" s="159"/>
      <c r="C238" s="159"/>
      <c r="D238" s="159"/>
      <c r="E238" s="161"/>
      <c r="F238" s="162"/>
      <c r="G238" s="312"/>
      <c r="H238" s="313"/>
      <c r="I238" s="163"/>
    </row>
    <row r="239" spans="1:9" ht="12.75" customHeight="1" x14ac:dyDescent="0.25">
      <c r="A239" s="160"/>
      <c r="B239" s="159"/>
      <c r="C239" s="159"/>
      <c r="D239" s="159"/>
      <c r="E239" s="161"/>
      <c r="F239" s="162"/>
      <c r="G239" s="312"/>
      <c r="H239" s="313"/>
      <c r="I239" s="163"/>
    </row>
    <row r="240" spans="1:9" ht="12.75" customHeight="1" x14ac:dyDescent="0.25">
      <c r="A240" s="160"/>
      <c r="B240" s="159"/>
      <c r="C240" s="159"/>
      <c r="D240" s="159"/>
      <c r="E240" s="161"/>
      <c r="F240" s="162"/>
      <c r="G240" s="312"/>
      <c r="H240" s="313"/>
      <c r="I240" s="163"/>
    </row>
    <row r="241" spans="1:9" ht="12.75" customHeight="1" x14ac:dyDescent="0.25">
      <c r="A241" s="160"/>
      <c r="B241" s="159"/>
      <c r="C241" s="159"/>
      <c r="D241" s="159"/>
      <c r="E241" s="161"/>
      <c r="F241" s="162"/>
      <c r="G241" s="312"/>
      <c r="H241" s="313"/>
      <c r="I241" s="163"/>
    </row>
    <row r="242" spans="1:9" ht="12.75" customHeight="1" x14ac:dyDescent="0.25">
      <c r="A242" s="160"/>
      <c r="B242" s="159"/>
      <c r="C242" s="159"/>
      <c r="D242" s="159"/>
      <c r="E242" s="161"/>
      <c r="F242" s="162"/>
      <c r="G242" s="312"/>
      <c r="H242" s="313"/>
      <c r="I242" s="163"/>
    </row>
    <row r="243" spans="1:9" ht="12.75" customHeight="1" x14ac:dyDescent="0.25">
      <c r="A243" s="160"/>
      <c r="B243" s="159"/>
      <c r="C243" s="159"/>
      <c r="D243" s="159"/>
      <c r="E243" s="161"/>
      <c r="F243" s="162"/>
      <c r="G243" s="312"/>
      <c r="H243" s="313"/>
      <c r="I243" s="163"/>
    </row>
    <row r="244" spans="1:9" ht="12.75" customHeight="1" x14ac:dyDescent="0.25">
      <c r="A244" s="160"/>
      <c r="B244" s="159"/>
      <c r="C244" s="159"/>
      <c r="D244" s="159"/>
      <c r="E244" s="161"/>
      <c r="F244" s="162"/>
      <c r="G244" s="312"/>
      <c r="H244" s="313"/>
      <c r="I244" s="163"/>
    </row>
    <row r="245" spans="1:9" ht="12.75" customHeight="1" x14ac:dyDescent="0.25">
      <c r="A245" s="160"/>
      <c r="B245" s="159"/>
      <c r="C245" s="159"/>
      <c r="D245" s="159"/>
      <c r="E245" s="161"/>
      <c r="F245" s="162"/>
      <c r="G245" s="312"/>
      <c r="H245" s="313"/>
      <c r="I245" s="163"/>
    </row>
    <row r="246" spans="1:9" ht="12.75" customHeight="1" x14ac:dyDescent="0.25">
      <c r="A246" s="160"/>
      <c r="B246" s="159"/>
      <c r="C246" s="159"/>
      <c r="D246" s="159"/>
      <c r="E246" s="161"/>
      <c r="F246" s="162"/>
      <c r="G246" s="312"/>
      <c r="H246" s="313"/>
      <c r="I246" s="163"/>
    </row>
    <row r="247" spans="1:9" ht="12.75" customHeight="1" x14ac:dyDescent="0.25">
      <c r="A247" s="160"/>
      <c r="B247" s="159"/>
      <c r="C247" s="159"/>
      <c r="D247" s="159"/>
      <c r="E247" s="161"/>
      <c r="F247" s="162"/>
      <c r="G247" s="312"/>
      <c r="H247" s="313"/>
      <c r="I247" s="163"/>
    </row>
    <row r="248" spans="1:9" ht="12.75" customHeight="1" x14ac:dyDescent="0.25">
      <c r="A248" s="160"/>
      <c r="B248" s="159"/>
      <c r="C248" s="159"/>
      <c r="D248" s="159"/>
      <c r="E248" s="161"/>
      <c r="F248" s="162"/>
      <c r="G248" s="312"/>
      <c r="H248" s="313"/>
      <c r="I248" s="163"/>
    </row>
    <row r="249" spans="1:9" ht="12.75" customHeight="1" x14ac:dyDescent="0.25">
      <c r="A249" s="160"/>
      <c r="B249" s="159"/>
      <c r="C249" s="159"/>
      <c r="D249" s="159"/>
      <c r="E249" s="161"/>
      <c r="F249" s="162"/>
      <c r="G249" s="312"/>
      <c r="H249" s="313"/>
      <c r="I249" s="163"/>
    </row>
    <row r="250" spans="1:9" ht="12.75" customHeight="1" x14ac:dyDescent="0.25">
      <c r="A250" s="160"/>
      <c r="B250" s="159"/>
      <c r="C250" s="159"/>
      <c r="D250" s="159"/>
      <c r="E250" s="161"/>
      <c r="F250" s="162"/>
      <c r="G250" s="312"/>
      <c r="H250" s="313"/>
      <c r="I250" s="163"/>
    </row>
    <row r="251" spans="1:9" ht="12.75" customHeight="1" x14ac:dyDescent="0.25">
      <c r="A251" s="160"/>
      <c r="B251" s="159"/>
      <c r="C251" s="159"/>
      <c r="D251" s="159"/>
      <c r="E251" s="161"/>
      <c r="F251" s="162"/>
      <c r="G251" s="312"/>
      <c r="H251" s="313"/>
      <c r="I251" s="163"/>
    </row>
    <row r="252" spans="1:9" ht="12.75" customHeight="1" x14ac:dyDescent="0.25">
      <c r="A252" s="160"/>
      <c r="B252" s="159"/>
      <c r="C252" s="159"/>
      <c r="D252" s="159"/>
      <c r="E252" s="161"/>
      <c r="F252" s="162"/>
      <c r="G252" s="312"/>
      <c r="H252" s="313"/>
      <c r="I252" s="163"/>
    </row>
    <row r="253" spans="1:9" ht="12.75" customHeight="1" x14ac:dyDescent="0.25">
      <c r="A253" s="160"/>
      <c r="B253" s="159"/>
      <c r="C253" s="159"/>
      <c r="D253" s="159"/>
      <c r="E253" s="161"/>
      <c r="F253" s="162"/>
      <c r="G253" s="312"/>
      <c r="H253" s="313"/>
      <c r="I253" s="163"/>
    </row>
    <row r="254" spans="1:9" ht="12.75" customHeight="1" x14ac:dyDescent="0.25">
      <c r="A254" s="160"/>
      <c r="B254" s="159"/>
      <c r="C254" s="159"/>
      <c r="D254" s="159"/>
      <c r="E254" s="161"/>
      <c r="F254" s="162"/>
      <c r="G254" s="312"/>
      <c r="H254" s="313"/>
      <c r="I254" s="163"/>
    </row>
    <row r="255" spans="1:9" ht="12.75" customHeight="1" x14ac:dyDescent="0.25">
      <c r="A255" s="160"/>
      <c r="B255" s="159"/>
      <c r="C255" s="159"/>
      <c r="D255" s="159"/>
      <c r="E255" s="161"/>
      <c r="F255" s="162"/>
      <c r="G255" s="312"/>
      <c r="H255" s="313"/>
      <c r="I255" s="163"/>
    </row>
    <row r="256" spans="1:9" ht="12.75" customHeight="1" x14ac:dyDescent="0.25">
      <c r="A256" s="160"/>
      <c r="B256" s="159"/>
      <c r="C256" s="159"/>
      <c r="D256" s="159"/>
      <c r="E256" s="161"/>
      <c r="F256" s="162"/>
      <c r="G256" s="312"/>
      <c r="H256" s="313"/>
      <c r="I256" s="163"/>
    </row>
    <row r="257" spans="1:9" ht="12.75" customHeight="1" x14ac:dyDescent="0.25">
      <c r="A257" s="160"/>
      <c r="B257" s="159"/>
      <c r="C257" s="159"/>
      <c r="D257" s="159"/>
      <c r="E257" s="161"/>
      <c r="F257" s="162"/>
      <c r="G257" s="312"/>
      <c r="H257" s="313"/>
      <c r="I257" s="163"/>
    </row>
    <row r="258" spans="1:9" ht="12.75" customHeight="1" x14ac:dyDescent="0.25">
      <c r="A258" s="160"/>
      <c r="B258" s="159"/>
      <c r="C258" s="159"/>
      <c r="D258" s="159"/>
      <c r="E258" s="161"/>
      <c r="F258" s="162"/>
      <c r="G258" s="312"/>
      <c r="H258" s="313"/>
      <c r="I258" s="163"/>
    </row>
    <row r="259" spans="1:9" ht="12.75" customHeight="1" x14ac:dyDescent="0.25">
      <c r="A259" s="160"/>
      <c r="B259" s="159"/>
      <c r="C259" s="159"/>
      <c r="D259" s="159"/>
      <c r="E259" s="161"/>
      <c r="F259" s="162"/>
      <c r="G259" s="312"/>
      <c r="H259" s="313"/>
      <c r="I259" s="163"/>
    </row>
    <row r="260" spans="1:9" ht="12.75" customHeight="1" x14ac:dyDescent="0.25">
      <c r="A260" s="160"/>
      <c r="B260" s="159"/>
      <c r="C260" s="159"/>
      <c r="D260" s="159"/>
      <c r="E260" s="161"/>
      <c r="F260" s="162"/>
      <c r="G260" s="312"/>
      <c r="H260" s="313"/>
      <c r="I260" s="163"/>
    </row>
    <row r="261" spans="1:9" ht="12.75" customHeight="1" x14ac:dyDescent="0.25">
      <c r="A261" s="160"/>
      <c r="B261" s="159"/>
      <c r="C261" s="159"/>
      <c r="D261" s="159"/>
      <c r="E261" s="161"/>
      <c r="F261" s="162"/>
      <c r="G261" s="312"/>
      <c r="H261" s="313"/>
      <c r="I261" s="163"/>
    </row>
    <row r="262" spans="1:9" ht="12.75" customHeight="1" x14ac:dyDescent="0.25">
      <c r="A262" s="160"/>
      <c r="B262" s="159"/>
      <c r="C262" s="159"/>
      <c r="D262" s="159"/>
      <c r="E262" s="161"/>
      <c r="F262" s="162"/>
      <c r="G262" s="312"/>
      <c r="H262" s="313"/>
      <c r="I262" s="163"/>
    </row>
    <row r="263" spans="1:9" ht="12.75" customHeight="1" x14ac:dyDescent="0.25">
      <c r="A263" s="160"/>
      <c r="B263" s="159"/>
      <c r="C263" s="159"/>
      <c r="D263" s="159"/>
      <c r="E263" s="161"/>
      <c r="F263" s="162"/>
      <c r="G263" s="312"/>
      <c r="H263" s="313"/>
      <c r="I263" s="163"/>
    </row>
    <row r="264" spans="1:9" ht="12.75" customHeight="1" x14ac:dyDescent="0.25">
      <c r="A264" s="160"/>
      <c r="B264" s="159"/>
      <c r="C264" s="159"/>
      <c r="D264" s="159"/>
      <c r="E264" s="161"/>
      <c r="F264" s="162"/>
      <c r="G264" s="312"/>
      <c r="H264" s="313"/>
      <c r="I264" s="163"/>
    </row>
    <row r="265" spans="1:9" ht="12.75" customHeight="1" x14ac:dyDescent="0.25">
      <c r="A265" s="160"/>
      <c r="B265" s="159"/>
      <c r="C265" s="159"/>
      <c r="D265" s="159"/>
      <c r="E265" s="161"/>
      <c r="F265" s="162"/>
      <c r="G265" s="312"/>
      <c r="H265" s="313"/>
      <c r="I265" s="163"/>
    </row>
    <row r="266" spans="1:9" ht="12.75" customHeight="1" x14ac:dyDescent="0.25">
      <c r="A266" s="160"/>
      <c r="B266" s="159"/>
      <c r="C266" s="159"/>
      <c r="D266" s="159"/>
      <c r="E266" s="161"/>
      <c r="F266" s="162"/>
      <c r="G266" s="312"/>
      <c r="H266" s="313"/>
      <c r="I266" s="163"/>
    </row>
    <row r="267" spans="1:9" ht="12.75" customHeight="1" x14ac:dyDescent="0.25">
      <c r="A267" s="160"/>
      <c r="B267" s="159"/>
      <c r="C267" s="159"/>
      <c r="D267" s="159"/>
      <c r="E267" s="161"/>
      <c r="F267" s="162"/>
      <c r="G267" s="312"/>
      <c r="H267" s="313"/>
      <c r="I267" s="163"/>
    </row>
    <row r="268" spans="1:9" ht="12.75" customHeight="1" x14ac:dyDescent="0.25">
      <c r="A268" s="160"/>
      <c r="B268" s="159"/>
      <c r="C268" s="159"/>
      <c r="D268" s="159"/>
      <c r="E268" s="161"/>
      <c r="F268" s="162"/>
      <c r="G268" s="312"/>
      <c r="H268" s="313"/>
      <c r="I268" s="163"/>
    </row>
    <row r="269" spans="1:9" ht="12.75" customHeight="1" x14ac:dyDescent="0.25">
      <c r="A269" s="160"/>
      <c r="B269" s="159"/>
      <c r="C269" s="159"/>
      <c r="D269" s="159"/>
      <c r="E269" s="161"/>
      <c r="F269" s="162"/>
      <c r="G269" s="312"/>
      <c r="H269" s="313"/>
      <c r="I269" s="163"/>
    </row>
    <row r="270" spans="1:9" ht="12.75" customHeight="1" x14ac:dyDescent="0.25">
      <c r="A270" s="160"/>
      <c r="B270" s="159"/>
      <c r="C270" s="159"/>
      <c r="D270" s="159"/>
      <c r="E270" s="161"/>
      <c r="F270" s="162"/>
      <c r="G270" s="312"/>
      <c r="H270" s="313"/>
      <c r="I270" s="163"/>
    </row>
    <row r="271" spans="1:9" ht="12.75" customHeight="1" x14ac:dyDescent="0.25">
      <c r="A271" s="160"/>
      <c r="B271" s="159"/>
      <c r="C271" s="159"/>
      <c r="D271" s="159"/>
      <c r="E271" s="161"/>
      <c r="F271" s="162"/>
      <c r="G271" s="312"/>
      <c r="H271" s="313"/>
      <c r="I271" s="163"/>
    </row>
    <row r="272" spans="1:9" ht="12.75" customHeight="1" x14ac:dyDescent="0.25">
      <c r="A272" s="160"/>
      <c r="B272" s="159"/>
      <c r="C272" s="159"/>
      <c r="D272" s="159"/>
      <c r="E272" s="161"/>
      <c r="F272" s="162"/>
      <c r="G272" s="312"/>
      <c r="H272" s="313"/>
      <c r="I272" s="163"/>
    </row>
    <row r="273" spans="1:9" ht="12.75" customHeight="1" x14ac:dyDescent="0.25">
      <c r="A273" s="160"/>
      <c r="B273" s="159"/>
      <c r="C273" s="159"/>
      <c r="D273" s="159"/>
      <c r="E273" s="161"/>
      <c r="F273" s="162"/>
      <c r="G273" s="312"/>
      <c r="H273" s="313"/>
      <c r="I273" s="163"/>
    </row>
    <row r="274" spans="1:9" ht="12.75" customHeight="1" x14ac:dyDescent="0.25">
      <c r="A274" s="160"/>
      <c r="B274" s="159"/>
      <c r="C274" s="159"/>
      <c r="D274" s="159"/>
      <c r="E274" s="161"/>
      <c r="F274" s="162"/>
      <c r="G274" s="312"/>
      <c r="H274" s="313"/>
      <c r="I274" s="163"/>
    </row>
    <row r="275" spans="1:9" ht="12.75" customHeight="1" x14ac:dyDescent="0.25">
      <c r="A275" s="160"/>
      <c r="B275" s="159"/>
      <c r="C275" s="159"/>
      <c r="D275" s="159"/>
      <c r="E275" s="161"/>
      <c r="F275" s="162"/>
      <c r="G275" s="312"/>
      <c r="H275" s="313"/>
      <c r="I275" s="163"/>
    </row>
    <row r="276" spans="1:9" ht="12.75" customHeight="1" x14ac:dyDescent="0.25">
      <c r="A276" s="160"/>
      <c r="B276" s="159"/>
      <c r="C276" s="159"/>
      <c r="D276" s="159"/>
      <c r="E276" s="161"/>
      <c r="F276" s="162"/>
      <c r="G276" s="312"/>
      <c r="H276" s="313"/>
      <c r="I276" s="163"/>
    </row>
    <row r="277" spans="1:9" ht="12.75" customHeight="1" x14ac:dyDescent="0.25">
      <c r="A277" s="160"/>
      <c r="B277" s="159"/>
      <c r="C277" s="159"/>
      <c r="D277" s="159"/>
      <c r="E277" s="161"/>
      <c r="F277" s="162"/>
      <c r="G277" s="312"/>
      <c r="H277" s="313"/>
      <c r="I277" s="163"/>
    </row>
    <row r="278" spans="1:9" ht="12.75" customHeight="1" x14ac:dyDescent="0.25">
      <c r="A278" s="160"/>
      <c r="B278" s="159"/>
      <c r="C278" s="159"/>
      <c r="D278" s="159"/>
      <c r="E278" s="161"/>
      <c r="F278" s="162"/>
      <c r="G278" s="312"/>
      <c r="H278" s="313"/>
      <c r="I278" s="163"/>
    </row>
    <row r="279" spans="1:9" ht="12.75" customHeight="1" x14ac:dyDescent="0.25">
      <c r="A279" s="160"/>
      <c r="B279" s="159"/>
      <c r="C279" s="159"/>
      <c r="D279" s="159"/>
      <c r="E279" s="161"/>
      <c r="F279" s="162"/>
      <c r="G279" s="312"/>
      <c r="H279" s="313"/>
      <c r="I279" s="163"/>
    </row>
    <row r="280" spans="1:9" ht="12.75" customHeight="1" x14ac:dyDescent="0.25">
      <c r="A280" s="160"/>
      <c r="B280" s="159"/>
      <c r="C280" s="159"/>
      <c r="D280" s="159"/>
      <c r="E280" s="161"/>
      <c r="F280" s="162"/>
      <c r="G280" s="312"/>
      <c r="H280" s="313"/>
      <c r="I280" s="163"/>
    </row>
    <row r="281" spans="1:9" ht="12.75" customHeight="1" x14ac:dyDescent="0.25">
      <c r="A281" s="160"/>
      <c r="B281" s="159"/>
      <c r="C281" s="159"/>
      <c r="D281" s="159"/>
      <c r="E281" s="161"/>
      <c r="F281" s="162"/>
      <c r="G281" s="312"/>
      <c r="H281" s="313"/>
      <c r="I281" s="163"/>
    </row>
    <row r="282" spans="1:9" ht="12.75" customHeight="1" x14ac:dyDescent="0.25">
      <c r="A282" s="160"/>
      <c r="B282" s="159"/>
      <c r="C282" s="159"/>
      <c r="D282" s="159"/>
      <c r="E282" s="161"/>
      <c r="F282" s="162"/>
      <c r="G282" s="312"/>
      <c r="H282" s="313"/>
      <c r="I282" s="163"/>
    </row>
    <row r="283" spans="1:9" ht="12.75" customHeight="1" x14ac:dyDescent="0.25">
      <c r="A283" s="160"/>
      <c r="B283" s="159"/>
      <c r="C283" s="159"/>
      <c r="D283" s="159"/>
      <c r="E283" s="161"/>
      <c r="F283" s="162"/>
      <c r="G283" s="312"/>
      <c r="H283" s="313"/>
      <c r="I283" s="163"/>
    </row>
    <row r="284" spans="1:9" ht="12.75" customHeight="1" x14ac:dyDescent="0.25">
      <c r="A284" s="160"/>
      <c r="B284" s="159"/>
      <c r="C284" s="159"/>
      <c r="D284" s="159"/>
      <c r="E284" s="161"/>
      <c r="F284" s="162"/>
      <c r="G284" s="312"/>
      <c r="H284" s="313"/>
      <c r="I284" s="163"/>
    </row>
    <row r="285" spans="1:9" ht="12.75" customHeight="1" x14ac:dyDescent="0.25">
      <c r="A285" s="160"/>
      <c r="B285" s="159"/>
      <c r="C285" s="159"/>
      <c r="D285" s="159"/>
      <c r="E285" s="161"/>
      <c r="F285" s="162"/>
      <c r="G285" s="312"/>
      <c r="H285" s="313"/>
      <c r="I285" s="163"/>
    </row>
    <row r="286" spans="1:9" ht="12.75" customHeight="1" x14ac:dyDescent="0.25">
      <c r="A286" s="160"/>
      <c r="B286" s="159"/>
      <c r="C286" s="159"/>
      <c r="D286" s="159"/>
      <c r="E286" s="161"/>
      <c r="F286" s="162"/>
      <c r="G286" s="312"/>
      <c r="H286" s="313"/>
      <c r="I286" s="163"/>
    </row>
    <row r="287" spans="1:9" ht="12.75" customHeight="1" x14ac:dyDescent="0.25">
      <c r="A287" s="160"/>
      <c r="B287" s="159"/>
      <c r="C287" s="159"/>
      <c r="D287" s="159"/>
      <c r="E287" s="161"/>
      <c r="F287" s="162"/>
      <c r="G287" s="312"/>
      <c r="H287" s="313"/>
      <c r="I287" s="163"/>
    </row>
    <row r="288" spans="1:9" ht="12.75" customHeight="1" x14ac:dyDescent="0.25">
      <c r="A288" s="160"/>
      <c r="B288" s="159"/>
      <c r="C288" s="159"/>
      <c r="D288" s="159"/>
      <c r="E288" s="161"/>
      <c r="F288" s="162"/>
      <c r="G288" s="312"/>
      <c r="H288" s="313"/>
      <c r="I288" s="163"/>
    </row>
    <row r="289" spans="1:9" ht="12.75" customHeight="1" x14ac:dyDescent="0.25">
      <c r="A289" s="160"/>
      <c r="B289" s="159"/>
      <c r="C289" s="159"/>
      <c r="D289" s="159"/>
      <c r="E289" s="161"/>
      <c r="F289" s="162"/>
      <c r="G289" s="312"/>
      <c r="H289" s="313"/>
      <c r="I289" s="163"/>
    </row>
    <row r="290" spans="1:9" ht="12.75" customHeight="1" x14ac:dyDescent="0.25">
      <c r="A290" s="160"/>
      <c r="B290" s="159"/>
      <c r="C290" s="159"/>
      <c r="D290" s="159"/>
      <c r="E290" s="161"/>
      <c r="F290" s="162"/>
      <c r="G290" s="312"/>
      <c r="H290" s="313"/>
      <c r="I290" s="163"/>
    </row>
    <row r="291" spans="1:9" ht="12.75" customHeight="1" x14ac:dyDescent="0.25">
      <c r="A291" s="160"/>
      <c r="B291" s="159"/>
      <c r="C291" s="159"/>
      <c r="D291" s="159"/>
      <c r="E291" s="161"/>
      <c r="F291" s="162"/>
      <c r="G291" s="312"/>
      <c r="H291" s="313"/>
      <c r="I291" s="163"/>
    </row>
    <row r="292" spans="1:9" ht="12.75" customHeight="1" x14ac:dyDescent="0.25">
      <c r="A292" s="160"/>
      <c r="B292" s="159"/>
      <c r="C292" s="159"/>
      <c r="D292" s="159"/>
      <c r="E292" s="161"/>
      <c r="F292" s="162"/>
      <c r="G292" s="312"/>
      <c r="H292" s="313"/>
      <c r="I292" s="163"/>
    </row>
    <row r="293" spans="1:9" ht="12.75" customHeight="1" x14ac:dyDescent="0.25">
      <c r="A293" s="160"/>
      <c r="B293" s="159"/>
      <c r="C293" s="159"/>
      <c r="D293" s="159"/>
      <c r="E293" s="161"/>
      <c r="F293" s="162"/>
      <c r="G293" s="312"/>
      <c r="H293" s="313"/>
      <c r="I293" s="163"/>
    </row>
    <row r="294" spans="1:9" ht="12.75" customHeight="1" x14ac:dyDescent="0.25">
      <c r="A294" s="160"/>
      <c r="B294" s="159"/>
      <c r="C294" s="159"/>
      <c r="D294" s="159"/>
      <c r="E294" s="161"/>
      <c r="F294" s="162"/>
      <c r="G294" s="312"/>
      <c r="H294" s="313"/>
      <c r="I294" s="163"/>
    </row>
    <row r="295" spans="1:9" ht="12.75" customHeight="1" x14ac:dyDescent="0.25">
      <c r="A295" s="160"/>
      <c r="B295" s="159"/>
      <c r="C295" s="159"/>
      <c r="D295" s="159"/>
      <c r="E295" s="161"/>
      <c r="F295" s="162"/>
      <c r="G295" s="312"/>
      <c r="H295" s="313"/>
      <c r="I295" s="163"/>
    </row>
    <row r="296" spans="1:9" ht="12.75" customHeight="1" x14ac:dyDescent="0.25">
      <c r="A296" s="160"/>
      <c r="B296" s="159"/>
      <c r="C296" s="159"/>
      <c r="D296" s="159"/>
      <c r="E296" s="161"/>
      <c r="F296" s="162"/>
      <c r="G296" s="312"/>
      <c r="H296" s="313"/>
      <c r="I296" s="163"/>
    </row>
    <row r="297" spans="1:9" ht="12.75" customHeight="1" x14ac:dyDescent="0.25">
      <c r="A297" s="160"/>
      <c r="B297" s="159"/>
      <c r="C297" s="159"/>
      <c r="D297" s="159"/>
      <c r="E297" s="161"/>
      <c r="F297" s="162"/>
      <c r="G297" s="312"/>
      <c r="H297" s="313"/>
      <c r="I297" s="163"/>
    </row>
    <row r="298" spans="1:9" ht="12.75" customHeight="1" x14ac:dyDescent="0.25">
      <c r="A298" s="160"/>
      <c r="B298" s="159"/>
      <c r="C298" s="159"/>
      <c r="D298" s="159"/>
      <c r="E298" s="161"/>
      <c r="F298" s="162"/>
      <c r="G298" s="312"/>
      <c r="H298" s="313"/>
      <c r="I298" s="163"/>
    </row>
    <row r="299" spans="1:9" ht="12.75" customHeight="1" x14ac:dyDescent="0.25">
      <c r="A299" s="160"/>
      <c r="B299" s="159"/>
      <c r="C299" s="159"/>
      <c r="D299" s="159"/>
      <c r="E299" s="161"/>
      <c r="F299" s="162"/>
      <c r="G299" s="312"/>
      <c r="H299" s="313"/>
      <c r="I299" s="163"/>
    </row>
    <row r="300" spans="1:9" ht="12.75" customHeight="1" x14ac:dyDescent="0.25">
      <c r="A300" s="160"/>
      <c r="B300" s="159"/>
      <c r="C300" s="159"/>
      <c r="D300" s="159"/>
      <c r="E300" s="161"/>
      <c r="F300" s="162"/>
      <c r="G300" s="312"/>
      <c r="H300" s="313"/>
      <c r="I300" s="163"/>
    </row>
    <row r="301" spans="1:9" ht="12.75" customHeight="1" x14ac:dyDescent="0.25">
      <c r="A301" s="160"/>
      <c r="B301" s="159"/>
      <c r="C301" s="159"/>
      <c r="D301" s="159"/>
      <c r="E301" s="161"/>
      <c r="F301" s="162"/>
      <c r="G301" s="312"/>
      <c r="H301" s="313"/>
      <c r="I301" s="163"/>
    </row>
    <row r="302" spans="1:9" ht="12.75" customHeight="1" x14ac:dyDescent="0.25">
      <c r="A302" s="160"/>
      <c r="B302" s="159"/>
      <c r="C302" s="159"/>
      <c r="D302" s="159"/>
      <c r="E302" s="161"/>
      <c r="F302" s="162"/>
      <c r="G302" s="312"/>
      <c r="H302" s="313"/>
      <c r="I302" s="163"/>
    </row>
    <row r="303" spans="1:9" ht="12.75" customHeight="1" x14ac:dyDescent="0.25">
      <c r="A303" s="160"/>
      <c r="B303" s="159"/>
      <c r="C303" s="159"/>
      <c r="D303" s="159"/>
      <c r="E303" s="161"/>
      <c r="F303" s="162"/>
      <c r="G303" s="312"/>
      <c r="H303" s="313"/>
      <c r="I303" s="163"/>
    </row>
    <row r="304" spans="1:9" ht="12.75" customHeight="1" x14ac:dyDescent="0.25">
      <c r="A304" s="160"/>
      <c r="B304" s="159"/>
      <c r="C304" s="159"/>
      <c r="D304" s="159"/>
      <c r="E304" s="161"/>
      <c r="F304" s="162"/>
      <c r="G304" s="312"/>
      <c r="H304" s="313"/>
      <c r="I304" s="163"/>
    </row>
    <row r="305" spans="1:9" ht="12.75" customHeight="1" x14ac:dyDescent="0.25">
      <c r="A305" s="160"/>
      <c r="B305" s="159"/>
      <c r="C305" s="159"/>
      <c r="D305" s="159"/>
      <c r="E305" s="161"/>
      <c r="F305" s="162"/>
      <c r="G305" s="312"/>
      <c r="H305" s="313"/>
      <c r="I305" s="163"/>
    </row>
    <row r="306" spans="1:9" ht="12.75" customHeight="1" x14ac:dyDescent="0.25">
      <c r="A306" s="160"/>
      <c r="B306" s="159"/>
      <c r="C306" s="159"/>
      <c r="D306" s="159"/>
      <c r="E306" s="161"/>
      <c r="F306" s="162"/>
      <c r="G306" s="312"/>
      <c r="H306" s="313"/>
      <c r="I306" s="163"/>
    </row>
    <row r="307" spans="1:9" ht="12.75" customHeight="1" x14ac:dyDescent="0.25">
      <c r="A307" s="160"/>
      <c r="B307" s="159"/>
      <c r="C307" s="159"/>
      <c r="D307" s="159"/>
      <c r="E307" s="161"/>
      <c r="F307" s="162"/>
      <c r="G307" s="312"/>
      <c r="H307" s="313"/>
      <c r="I307" s="163"/>
    </row>
    <row r="308" spans="1:9" ht="12.75" customHeight="1" x14ac:dyDescent="0.25">
      <c r="A308" s="160"/>
      <c r="B308" s="159"/>
      <c r="C308" s="159"/>
      <c r="D308" s="159"/>
      <c r="E308" s="161"/>
      <c r="F308" s="162"/>
      <c r="G308" s="312"/>
      <c r="H308" s="313"/>
      <c r="I308" s="163"/>
    </row>
    <row r="309" spans="1:9" ht="12.75" customHeight="1" x14ac:dyDescent="0.25">
      <c r="A309" s="160"/>
      <c r="B309" s="159"/>
      <c r="C309" s="159"/>
      <c r="D309" s="159"/>
      <c r="E309" s="161"/>
      <c r="F309" s="162"/>
      <c r="G309" s="312"/>
      <c r="H309" s="313"/>
      <c r="I309" s="163"/>
    </row>
    <row r="310" spans="1:9" ht="12.75" customHeight="1" x14ac:dyDescent="0.25">
      <c r="A310" s="160"/>
      <c r="B310" s="159"/>
      <c r="C310" s="159"/>
      <c r="D310" s="159"/>
      <c r="E310" s="161"/>
      <c r="F310" s="162"/>
      <c r="G310" s="312"/>
      <c r="H310" s="313"/>
      <c r="I310" s="163"/>
    </row>
    <row r="311" spans="1:9" ht="12.75" customHeight="1" x14ac:dyDescent="0.25">
      <c r="A311" s="160"/>
      <c r="B311" s="159"/>
      <c r="C311" s="159"/>
      <c r="D311" s="159"/>
      <c r="E311" s="161"/>
      <c r="F311" s="162"/>
      <c r="G311" s="312"/>
      <c r="H311" s="313"/>
      <c r="I311" s="163"/>
    </row>
    <row r="312" spans="1:9" ht="12.75" customHeight="1" x14ac:dyDescent="0.25">
      <c r="A312" s="160"/>
      <c r="B312" s="159"/>
      <c r="C312" s="159"/>
      <c r="D312" s="159"/>
      <c r="E312" s="161"/>
      <c r="F312" s="162"/>
      <c r="G312" s="312"/>
      <c r="H312" s="313"/>
      <c r="I312" s="163"/>
    </row>
    <row r="313" spans="1:9" ht="12.75" customHeight="1" x14ac:dyDescent="0.25">
      <c r="A313" s="160"/>
      <c r="B313" s="159"/>
      <c r="C313" s="159"/>
      <c r="D313" s="159"/>
      <c r="E313" s="161"/>
      <c r="F313" s="162"/>
      <c r="G313" s="312"/>
      <c r="H313" s="313"/>
      <c r="I313" s="163"/>
    </row>
    <row r="314" spans="1:9" ht="12.75" customHeight="1" x14ac:dyDescent="0.25">
      <c r="A314" s="160"/>
      <c r="B314" s="159"/>
      <c r="C314" s="159"/>
      <c r="D314" s="159"/>
      <c r="E314" s="161"/>
      <c r="F314" s="162"/>
      <c r="G314" s="312"/>
      <c r="H314" s="313"/>
      <c r="I314" s="163"/>
    </row>
    <row r="315" spans="1:9" ht="12.75" customHeight="1" x14ac:dyDescent="0.25">
      <c r="A315" s="160"/>
      <c r="B315" s="159"/>
      <c r="C315" s="159"/>
      <c r="D315" s="159"/>
      <c r="E315" s="161"/>
      <c r="F315" s="162"/>
      <c r="G315" s="312"/>
      <c r="H315" s="313"/>
      <c r="I315" s="163"/>
    </row>
    <row r="316" spans="1:9" ht="12.75" customHeight="1" x14ac:dyDescent="0.25">
      <c r="A316" s="160"/>
      <c r="B316" s="159"/>
      <c r="C316" s="159"/>
      <c r="D316" s="159"/>
      <c r="E316" s="161"/>
      <c r="F316" s="162"/>
      <c r="G316" s="312"/>
      <c r="H316" s="313"/>
      <c r="I316" s="163"/>
    </row>
    <row r="317" spans="1:9" ht="12.75" customHeight="1" x14ac:dyDescent="0.25">
      <c r="A317" s="160"/>
      <c r="B317" s="159"/>
      <c r="C317" s="159"/>
      <c r="D317" s="159"/>
      <c r="E317" s="161"/>
      <c r="F317" s="162"/>
      <c r="G317" s="312"/>
      <c r="H317" s="313"/>
      <c r="I317" s="163"/>
    </row>
    <row r="318" spans="1:9" ht="12.75" customHeight="1" x14ac:dyDescent="0.25">
      <c r="A318" s="160"/>
      <c r="B318" s="159"/>
      <c r="C318" s="159"/>
      <c r="D318" s="159"/>
      <c r="E318" s="161"/>
      <c r="F318" s="162"/>
      <c r="G318" s="312"/>
      <c r="H318" s="313"/>
      <c r="I318" s="163"/>
    </row>
    <row r="319" spans="1:9" ht="12.75" customHeight="1" x14ac:dyDescent="0.25">
      <c r="A319" s="160"/>
      <c r="B319" s="159"/>
      <c r="C319" s="159"/>
      <c r="D319" s="159"/>
      <c r="E319" s="161"/>
      <c r="F319" s="162"/>
      <c r="G319" s="312"/>
      <c r="H319" s="313"/>
      <c r="I319" s="163"/>
    </row>
    <row r="320" spans="1:9" ht="12.75" customHeight="1" x14ac:dyDescent="0.25">
      <c r="A320" s="160"/>
      <c r="B320" s="159"/>
      <c r="C320" s="159"/>
      <c r="D320" s="159"/>
      <c r="E320" s="161"/>
      <c r="F320" s="162"/>
      <c r="G320" s="312"/>
      <c r="H320" s="313"/>
      <c r="I320" s="163"/>
    </row>
    <row r="321" spans="1:9" ht="12.75" customHeight="1" x14ac:dyDescent="0.25">
      <c r="A321" s="160"/>
      <c r="B321" s="159"/>
      <c r="C321" s="159"/>
      <c r="D321" s="159"/>
      <c r="E321" s="161"/>
      <c r="F321" s="162"/>
      <c r="G321" s="312"/>
      <c r="H321" s="313"/>
      <c r="I321" s="163"/>
    </row>
    <row r="322" spans="1:9" ht="12.75" customHeight="1" x14ac:dyDescent="0.25">
      <c r="A322" s="160"/>
      <c r="B322" s="159"/>
      <c r="C322" s="159"/>
      <c r="D322" s="159"/>
      <c r="E322" s="161"/>
      <c r="F322" s="162"/>
      <c r="G322" s="312"/>
      <c r="H322" s="313"/>
      <c r="I322" s="163"/>
    </row>
    <row r="323" spans="1:9" ht="12.75" customHeight="1" x14ac:dyDescent="0.25">
      <c r="A323" s="160"/>
      <c r="B323" s="159"/>
      <c r="C323" s="159"/>
      <c r="D323" s="159"/>
      <c r="E323" s="161"/>
      <c r="F323" s="162"/>
      <c r="G323" s="312"/>
      <c r="H323" s="313"/>
      <c r="I323" s="163"/>
    </row>
    <row r="324" spans="1:9" ht="12.75" customHeight="1" x14ac:dyDescent="0.25">
      <c r="A324" s="160"/>
      <c r="B324" s="159"/>
      <c r="C324" s="159"/>
      <c r="D324" s="159"/>
      <c r="E324" s="161"/>
      <c r="F324" s="162"/>
      <c r="G324" s="312"/>
      <c r="H324" s="313"/>
      <c r="I324" s="163"/>
    </row>
    <row r="325" spans="1:9" ht="12.75" customHeight="1" x14ac:dyDescent="0.25">
      <c r="A325" s="160"/>
      <c r="B325" s="159"/>
      <c r="C325" s="159"/>
      <c r="D325" s="159"/>
      <c r="E325" s="161"/>
      <c r="F325" s="162"/>
      <c r="G325" s="312"/>
      <c r="H325" s="313"/>
      <c r="I325" s="163"/>
    </row>
    <row r="326" spans="1:9" ht="12.75" customHeight="1" x14ac:dyDescent="0.25">
      <c r="A326" s="160"/>
      <c r="B326" s="159"/>
      <c r="C326" s="159"/>
      <c r="D326" s="159"/>
      <c r="E326" s="161"/>
      <c r="F326" s="162"/>
      <c r="G326" s="312"/>
      <c r="H326" s="313"/>
      <c r="I326" s="163"/>
    </row>
    <row r="327" spans="1:9" ht="12.75" customHeight="1" x14ac:dyDescent="0.25">
      <c r="A327" s="160"/>
      <c r="B327" s="159"/>
      <c r="C327" s="159"/>
      <c r="D327" s="159"/>
      <c r="E327" s="161"/>
      <c r="F327" s="162"/>
      <c r="G327" s="312"/>
      <c r="H327" s="313"/>
      <c r="I327" s="163"/>
    </row>
    <row r="328" spans="1:9" ht="12.75" customHeight="1" x14ac:dyDescent="0.25">
      <c r="A328" s="160"/>
      <c r="B328" s="159"/>
      <c r="C328" s="159"/>
      <c r="D328" s="159"/>
      <c r="E328" s="161"/>
      <c r="F328" s="162"/>
      <c r="G328" s="312"/>
      <c r="H328" s="313"/>
      <c r="I328" s="163"/>
    </row>
    <row r="329" spans="1:9" ht="12.75" customHeight="1" x14ac:dyDescent="0.25">
      <c r="A329" s="160"/>
      <c r="B329" s="159"/>
      <c r="C329" s="159"/>
      <c r="D329" s="159"/>
      <c r="E329" s="161"/>
      <c r="F329" s="162"/>
      <c r="G329" s="312"/>
      <c r="H329" s="313"/>
      <c r="I329" s="163"/>
    </row>
    <row r="330" spans="1:9" ht="12.75" customHeight="1" x14ac:dyDescent="0.25">
      <c r="A330" s="160"/>
      <c r="B330" s="159"/>
      <c r="C330" s="159"/>
      <c r="D330" s="159"/>
      <c r="E330" s="161"/>
      <c r="F330" s="162"/>
      <c r="G330" s="312"/>
      <c r="H330" s="313"/>
      <c r="I330" s="163"/>
    </row>
    <row r="331" spans="1:9" ht="12.75" customHeight="1" x14ac:dyDescent="0.25">
      <c r="A331" s="160"/>
      <c r="B331" s="159"/>
      <c r="C331" s="159"/>
      <c r="D331" s="159"/>
      <c r="E331" s="161"/>
      <c r="F331" s="162"/>
      <c r="G331" s="312"/>
      <c r="H331" s="313"/>
      <c r="I331" s="163"/>
    </row>
    <row r="332" spans="1:9" ht="12.75" customHeight="1" x14ac:dyDescent="0.25">
      <c r="A332" s="160"/>
      <c r="B332" s="159"/>
      <c r="C332" s="159"/>
      <c r="D332" s="159"/>
      <c r="E332" s="161"/>
      <c r="F332" s="162"/>
      <c r="G332" s="312"/>
      <c r="H332" s="313"/>
      <c r="I332" s="163"/>
    </row>
    <row r="333" spans="1:9" ht="12.75" customHeight="1" x14ac:dyDescent="0.25">
      <c r="A333" s="160"/>
      <c r="B333" s="159"/>
      <c r="C333" s="159"/>
      <c r="D333" s="159"/>
      <c r="E333" s="161"/>
      <c r="F333" s="162"/>
      <c r="G333" s="312"/>
      <c r="H333" s="313"/>
      <c r="I333" s="163"/>
    </row>
    <row r="334" spans="1:9" ht="12.75" customHeight="1" x14ac:dyDescent="0.25">
      <c r="A334" s="160"/>
      <c r="B334" s="159"/>
      <c r="C334" s="159"/>
      <c r="D334" s="159"/>
      <c r="E334" s="161"/>
      <c r="F334" s="162"/>
      <c r="G334" s="312"/>
      <c r="H334" s="313"/>
      <c r="I334" s="163"/>
    </row>
    <row r="335" spans="1:9" ht="12.75" customHeight="1" x14ac:dyDescent="0.25">
      <c r="A335" s="160"/>
      <c r="B335" s="159"/>
      <c r="C335" s="159"/>
      <c r="D335" s="159"/>
      <c r="E335" s="161"/>
      <c r="F335" s="162"/>
      <c r="G335" s="312"/>
      <c r="H335" s="313"/>
      <c r="I335" s="163"/>
    </row>
    <row r="336" spans="1:9" ht="12.75" customHeight="1" x14ac:dyDescent="0.25">
      <c r="A336" s="160"/>
      <c r="B336" s="159"/>
      <c r="C336" s="159"/>
      <c r="D336" s="159"/>
      <c r="E336" s="161"/>
      <c r="F336" s="162"/>
      <c r="G336" s="312"/>
      <c r="H336" s="313"/>
      <c r="I336" s="163"/>
    </row>
    <row r="337" spans="1:9" ht="12.75" customHeight="1" x14ac:dyDescent="0.25">
      <c r="A337" s="160"/>
      <c r="B337" s="159"/>
      <c r="C337" s="159"/>
      <c r="D337" s="159"/>
      <c r="E337" s="161"/>
      <c r="F337" s="162"/>
      <c r="G337" s="312"/>
      <c r="H337" s="313"/>
      <c r="I337" s="163"/>
    </row>
    <row r="338" spans="1:9" ht="12.75" customHeight="1" x14ac:dyDescent="0.25">
      <c r="A338" s="160"/>
      <c r="B338" s="159"/>
      <c r="C338" s="159"/>
      <c r="D338" s="159"/>
      <c r="E338" s="161"/>
      <c r="F338" s="162"/>
      <c r="G338" s="312"/>
      <c r="H338" s="313"/>
      <c r="I338" s="163"/>
    </row>
    <row r="339" spans="1:9" ht="12.75" customHeight="1" x14ac:dyDescent="0.25">
      <c r="A339" s="160"/>
      <c r="B339" s="159"/>
      <c r="C339" s="159"/>
      <c r="D339" s="159"/>
      <c r="E339" s="161"/>
      <c r="F339" s="162"/>
      <c r="G339" s="312"/>
      <c r="H339" s="313"/>
      <c r="I339" s="163"/>
    </row>
    <row r="340" spans="1:9" ht="12.75" customHeight="1" x14ac:dyDescent="0.25">
      <c r="A340" s="160"/>
      <c r="B340" s="159"/>
      <c r="C340" s="159"/>
      <c r="D340" s="159"/>
      <c r="E340" s="161"/>
      <c r="F340" s="162"/>
      <c r="G340" s="312"/>
      <c r="H340" s="313"/>
      <c r="I340" s="163"/>
    </row>
    <row r="341" spans="1:9" ht="12.75" customHeight="1" x14ac:dyDescent="0.25">
      <c r="A341" s="160"/>
      <c r="B341" s="159"/>
      <c r="C341" s="159"/>
      <c r="D341" s="159"/>
      <c r="E341" s="161"/>
      <c r="F341" s="162"/>
      <c r="G341" s="312"/>
      <c r="H341" s="313"/>
      <c r="I341" s="163"/>
    </row>
    <row r="342" spans="1:9" ht="12.75" customHeight="1" x14ac:dyDescent="0.25">
      <c r="A342" s="160"/>
      <c r="B342" s="159"/>
      <c r="C342" s="159"/>
      <c r="D342" s="159"/>
      <c r="E342" s="161"/>
      <c r="F342" s="162"/>
      <c r="G342" s="312"/>
      <c r="H342" s="313"/>
      <c r="I342" s="163"/>
    </row>
    <row r="343" spans="1:9" ht="12.75" customHeight="1" x14ac:dyDescent="0.25">
      <c r="A343" s="160"/>
      <c r="B343" s="159"/>
      <c r="C343" s="159"/>
      <c r="D343" s="159"/>
      <c r="E343" s="161"/>
      <c r="F343" s="162"/>
      <c r="G343" s="312"/>
      <c r="H343" s="313"/>
      <c r="I343" s="163"/>
    </row>
    <row r="344" spans="1:9" ht="12.75" customHeight="1" x14ac:dyDescent="0.25">
      <c r="A344" s="160"/>
      <c r="B344" s="159"/>
      <c r="C344" s="159"/>
      <c r="D344" s="159"/>
      <c r="E344" s="161"/>
      <c r="F344" s="162"/>
      <c r="G344" s="312"/>
      <c r="H344" s="313"/>
      <c r="I344" s="163"/>
    </row>
    <row r="345" spans="1:9" ht="12.75" customHeight="1" x14ac:dyDescent="0.25">
      <c r="A345" s="160"/>
      <c r="B345" s="159"/>
      <c r="C345" s="159"/>
      <c r="D345" s="159"/>
      <c r="E345" s="161"/>
      <c r="F345" s="162"/>
      <c r="G345" s="312"/>
      <c r="H345" s="313"/>
      <c r="I345" s="163"/>
    </row>
    <row r="346" spans="1:9" ht="12.75" customHeight="1" x14ac:dyDescent="0.25">
      <c r="A346" s="160"/>
      <c r="B346" s="159"/>
      <c r="C346" s="159"/>
      <c r="D346" s="159"/>
      <c r="E346" s="161"/>
      <c r="F346" s="162"/>
      <c r="G346" s="312"/>
      <c r="H346" s="313"/>
      <c r="I346" s="163"/>
    </row>
    <row r="347" spans="1:9" ht="12.75" customHeight="1" x14ac:dyDescent="0.25">
      <c r="A347" s="160"/>
      <c r="B347" s="159"/>
      <c r="C347" s="159"/>
      <c r="D347" s="159"/>
      <c r="E347" s="161"/>
      <c r="F347" s="162"/>
      <c r="G347" s="312"/>
      <c r="H347" s="313"/>
      <c r="I347" s="163"/>
    </row>
    <row r="348" spans="1:9" ht="12.75" customHeight="1" x14ac:dyDescent="0.25">
      <c r="A348" s="160"/>
      <c r="B348" s="159"/>
      <c r="C348" s="159"/>
      <c r="D348" s="159"/>
      <c r="E348" s="161"/>
      <c r="F348" s="162"/>
      <c r="G348" s="312"/>
      <c r="H348" s="313"/>
      <c r="I348" s="163"/>
    </row>
    <row r="349" spans="1:9" ht="12.75" customHeight="1" x14ac:dyDescent="0.25">
      <c r="A349" s="160"/>
      <c r="B349" s="159"/>
      <c r="C349" s="159"/>
      <c r="D349" s="159"/>
      <c r="E349" s="161"/>
      <c r="F349" s="162"/>
      <c r="G349" s="312"/>
      <c r="H349" s="313"/>
      <c r="I349" s="163"/>
    </row>
    <row r="350" spans="1:9" ht="12.75" customHeight="1" x14ac:dyDescent="0.25">
      <c r="A350" s="160"/>
      <c r="B350" s="159"/>
      <c r="C350" s="159"/>
      <c r="D350" s="159"/>
      <c r="E350" s="161"/>
      <c r="F350" s="162"/>
      <c r="G350" s="312"/>
      <c r="H350" s="313"/>
      <c r="I350" s="163"/>
    </row>
    <row r="351" spans="1:9" ht="12.75" customHeight="1" x14ac:dyDescent="0.25">
      <c r="A351" s="160"/>
      <c r="B351" s="159"/>
      <c r="C351" s="159"/>
      <c r="D351" s="159"/>
      <c r="E351" s="161"/>
      <c r="F351" s="162"/>
      <c r="G351" s="312"/>
      <c r="H351" s="313"/>
      <c r="I351" s="163"/>
    </row>
    <row r="352" spans="1:9" ht="12.75" customHeight="1" x14ac:dyDescent="0.25">
      <c r="A352" s="160"/>
      <c r="B352" s="159"/>
      <c r="C352" s="159"/>
      <c r="D352" s="159"/>
      <c r="E352" s="161"/>
      <c r="F352" s="162"/>
      <c r="G352" s="312"/>
      <c r="H352" s="313"/>
      <c r="I352" s="163"/>
    </row>
    <row r="353" spans="1:9" ht="12.75" customHeight="1" x14ac:dyDescent="0.25">
      <c r="A353" s="160"/>
      <c r="B353" s="159"/>
      <c r="C353" s="159"/>
      <c r="D353" s="159"/>
      <c r="E353" s="161"/>
      <c r="F353" s="162"/>
      <c r="G353" s="312"/>
      <c r="H353" s="313"/>
      <c r="I353" s="163"/>
    </row>
    <row r="354" spans="1:9" ht="12.75" customHeight="1" x14ac:dyDescent="0.25">
      <c r="A354" s="160"/>
      <c r="B354" s="159"/>
      <c r="C354" s="159"/>
      <c r="D354" s="159"/>
      <c r="E354" s="161"/>
      <c r="F354" s="162"/>
      <c r="G354" s="312"/>
      <c r="H354" s="313"/>
      <c r="I354" s="163"/>
    </row>
    <row r="355" spans="1:9" ht="12.75" customHeight="1" x14ac:dyDescent="0.25">
      <c r="A355" s="160"/>
      <c r="B355" s="159"/>
      <c r="C355" s="159"/>
      <c r="D355" s="159"/>
      <c r="E355" s="161"/>
      <c r="F355" s="162"/>
      <c r="G355" s="312"/>
      <c r="H355" s="313"/>
      <c r="I355" s="163"/>
    </row>
    <row r="356" spans="1:9" ht="12.75" customHeight="1" x14ac:dyDescent="0.25">
      <c r="A356" s="160"/>
      <c r="B356" s="159"/>
      <c r="C356" s="159"/>
      <c r="D356" s="159"/>
      <c r="E356" s="161"/>
      <c r="F356" s="162"/>
      <c r="G356" s="312"/>
      <c r="H356" s="313"/>
      <c r="I356" s="163"/>
    </row>
    <row r="357" spans="1:9" ht="12.75" customHeight="1" x14ac:dyDescent="0.25">
      <c r="A357" s="160"/>
      <c r="B357" s="159"/>
      <c r="C357" s="159"/>
      <c r="D357" s="159"/>
      <c r="E357" s="161"/>
      <c r="F357" s="162"/>
      <c r="G357" s="312"/>
      <c r="H357" s="313"/>
      <c r="I357" s="163"/>
    </row>
    <row r="358" spans="1:9" ht="12.75" customHeight="1" x14ac:dyDescent="0.25">
      <c r="A358" s="160"/>
      <c r="B358" s="159"/>
      <c r="C358" s="159"/>
      <c r="D358" s="159"/>
      <c r="E358" s="161"/>
      <c r="F358" s="162"/>
      <c r="G358" s="312"/>
      <c r="H358" s="313"/>
      <c r="I358" s="163"/>
    </row>
    <row r="359" spans="1:9" ht="12.75" customHeight="1" x14ac:dyDescent="0.25">
      <c r="A359" s="160"/>
      <c r="B359" s="159"/>
      <c r="C359" s="159"/>
      <c r="D359" s="159"/>
      <c r="E359" s="161"/>
      <c r="F359" s="162"/>
      <c r="G359" s="312"/>
      <c r="H359" s="313"/>
      <c r="I359" s="163"/>
    </row>
    <row r="360" spans="1:9" ht="12.75" customHeight="1" x14ac:dyDescent="0.25">
      <c r="A360" s="160"/>
      <c r="B360" s="159"/>
      <c r="C360" s="159"/>
      <c r="D360" s="159"/>
      <c r="E360" s="161"/>
      <c r="F360" s="162"/>
      <c r="G360" s="312"/>
      <c r="H360" s="313"/>
      <c r="I360" s="163"/>
    </row>
    <row r="361" spans="1:9" ht="12.75" customHeight="1" x14ac:dyDescent="0.25">
      <c r="A361" s="160"/>
      <c r="B361" s="159"/>
      <c r="C361" s="159"/>
      <c r="D361" s="159"/>
      <c r="E361" s="161"/>
      <c r="F361" s="162"/>
      <c r="G361" s="312"/>
      <c r="H361" s="313"/>
      <c r="I361" s="163"/>
    </row>
    <row r="362" spans="1:9" ht="12.75" customHeight="1" x14ac:dyDescent="0.25">
      <c r="A362" s="160"/>
      <c r="B362" s="159"/>
      <c r="C362" s="159"/>
      <c r="D362" s="159"/>
      <c r="E362" s="161"/>
      <c r="F362" s="162"/>
      <c r="G362" s="312"/>
      <c r="H362" s="313"/>
      <c r="I362" s="163"/>
    </row>
    <row r="363" spans="1:9" ht="12.75" customHeight="1" x14ac:dyDescent="0.25">
      <c r="A363" s="160"/>
      <c r="B363" s="159"/>
      <c r="C363" s="159"/>
      <c r="D363" s="159"/>
      <c r="E363" s="161"/>
      <c r="F363" s="162"/>
      <c r="G363" s="312"/>
      <c r="H363" s="313"/>
      <c r="I363" s="163"/>
    </row>
    <row r="364" spans="1:9" ht="12.75" customHeight="1" x14ac:dyDescent="0.25">
      <c r="A364" s="160"/>
      <c r="B364" s="159"/>
      <c r="C364" s="159"/>
      <c r="D364" s="159"/>
      <c r="E364" s="161"/>
      <c r="F364" s="162"/>
      <c r="G364" s="312"/>
      <c r="H364" s="313"/>
      <c r="I364" s="163"/>
    </row>
    <row r="365" spans="1:9" ht="12.75" customHeight="1" x14ac:dyDescent="0.25">
      <c r="A365" s="160"/>
      <c r="B365" s="159"/>
      <c r="C365" s="159"/>
      <c r="D365" s="159"/>
      <c r="E365" s="161"/>
      <c r="F365" s="162"/>
      <c r="G365" s="312"/>
      <c r="H365" s="313"/>
      <c r="I365" s="163"/>
    </row>
    <row r="366" spans="1:9" ht="12.75" customHeight="1" x14ac:dyDescent="0.25">
      <c r="A366" s="160"/>
      <c r="B366" s="159"/>
      <c r="C366" s="159"/>
      <c r="D366" s="159"/>
      <c r="E366" s="161"/>
      <c r="F366" s="162"/>
      <c r="G366" s="312"/>
      <c r="H366" s="313"/>
      <c r="I366" s="163"/>
    </row>
    <row r="367" spans="1:9" ht="12.75" customHeight="1" x14ac:dyDescent="0.25">
      <c r="A367" s="160"/>
      <c r="B367" s="159"/>
      <c r="C367" s="159"/>
      <c r="D367" s="159"/>
      <c r="E367" s="161"/>
      <c r="F367" s="162"/>
      <c r="G367" s="312"/>
      <c r="H367" s="313"/>
      <c r="I367" s="163"/>
    </row>
    <row r="368" spans="1:9" ht="12.75" customHeight="1" x14ac:dyDescent="0.25">
      <c r="A368" s="160"/>
      <c r="B368" s="159"/>
      <c r="C368" s="159"/>
      <c r="D368" s="159"/>
      <c r="E368" s="161"/>
      <c r="F368" s="162"/>
      <c r="G368" s="312"/>
      <c r="H368" s="313"/>
      <c r="I368" s="163"/>
    </row>
    <row r="369" spans="1:9" ht="12.75" customHeight="1" x14ac:dyDescent="0.25">
      <c r="A369" s="160"/>
      <c r="B369" s="159"/>
      <c r="C369" s="159"/>
      <c r="D369" s="159"/>
      <c r="E369" s="161"/>
      <c r="F369" s="162"/>
      <c r="G369" s="312"/>
      <c r="H369" s="313"/>
      <c r="I369" s="163"/>
    </row>
    <row r="370" spans="1:9" ht="12.75" customHeight="1" x14ac:dyDescent="0.25">
      <c r="A370" s="160"/>
      <c r="B370" s="159"/>
      <c r="C370" s="159"/>
      <c r="D370" s="159"/>
      <c r="E370" s="161"/>
      <c r="F370" s="162"/>
      <c r="G370" s="312"/>
      <c r="H370" s="313"/>
      <c r="I370" s="163"/>
    </row>
    <row r="371" spans="1:9" ht="12.75" customHeight="1" x14ac:dyDescent="0.25">
      <c r="A371" s="160"/>
      <c r="B371" s="159"/>
      <c r="C371" s="159"/>
      <c r="D371" s="159"/>
      <c r="E371" s="161"/>
      <c r="F371" s="162"/>
      <c r="G371" s="312"/>
      <c r="H371" s="313"/>
      <c r="I371" s="163"/>
    </row>
    <row r="372" spans="1:9" ht="12.75" customHeight="1" x14ac:dyDescent="0.25">
      <c r="A372" s="160"/>
      <c r="B372" s="159"/>
      <c r="C372" s="159"/>
      <c r="D372" s="159"/>
      <c r="E372" s="161"/>
      <c r="F372" s="162"/>
      <c r="G372" s="312"/>
      <c r="H372" s="313"/>
      <c r="I372" s="163"/>
    </row>
    <row r="373" spans="1:9" ht="12.75" customHeight="1" x14ac:dyDescent="0.25">
      <c r="A373" s="160"/>
      <c r="B373" s="159"/>
      <c r="C373" s="159"/>
      <c r="D373" s="159"/>
      <c r="E373" s="161"/>
      <c r="F373" s="162"/>
      <c r="G373" s="312"/>
      <c r="H373" s="313"/>
      <c r="I373" s="163"/>
    </row>
    <row r="374" spans="1:9" ht="12.75" customHeight="1" x14ac:dyDescent="0.25">
      <c r="A374" s="160"/>
      <c r="B374" s="159"/>
      <c r="C374" s="159"/>
      <c r="D374" s="159"/>
      <c r="E374" s="161"/>
      <c r="F374" s="162"/>
      <c r="G374" s="312"/>
      <c r="H374" s="313"/>
      <c r="I374" s="163"/>
    </row>
    <row r="375" spans="1:9" ht="12.75" customHeight="1" x14ac:dyDescent="0.25">
      <c r="A375" s="160"/>
      <c r="B375" s="159"/>
      <c r="C375" s="159"/>
      <c r="D375" s="159"/>
      <c r="E375" s="161"/>
      <c r="F375" s="162"/>
      <c r="G375" s="312"/>
      <c r="H375" s="313"/>
      <c r="I375" s="163"/>
    </row>
    <row r="376" spans="1:9" ht="12.75" customHeight="1" x14ac:dyDescent="0.25">
      <c r="A376" s="160"/>
      <c r="B376" s="159"/>
      <c r="C376" s="159"/>
      <c r="D376" s="159"/>
      <c r="E376" s="161"/>
      <c r="F376" s="162"/>
      <c r="G376" s="312"/>
      <c r="H376" s="313"/>
      <c r="I376" s="163"/>
    </row>
    <row r="377" spans="1:9" ht="12.75" customHeight="1" x14ac:dyDescent="0.25">
      <c r="A377" s="160"/>
      <c r="B377" s="159"/>
      <c r="C377" s="159"/>
      <c r="D377" s="159"/>
      <c r="E377" s="161"/>
      <c r="F377" s="162"/>
      <c r="G377" s="312"/>
      <c r="H377" s="313"/>
      <c r="I377" s="163"/>
    </row>
    <row r="378" spans="1:9" ht="12.75" customHeight="1" x14ac:dyDescent="0.25">
      <c r="A378" s="160"/>
      <c r="B378" s="159"/>
      <c r="C378" s="159"/>
      <c r="D378" s="159"/>
      <c r="E378" s="161"/>
      <c r="F378" s="162"/>
      <c r="G378" s="312"/>
      <c r="H378" s="313"/>
      <c r="I378" s="163"/>
    </row>
    <row r="379" spans="1:9" ht="12.75" customHeight="1" x14ac:dyDescent="0.25">
      <c r="A379" s="160"/>
      <c r="B379" s="159"/>
      <c r="C379" s="159"/>
      <c r="D379" s="159"/>
      <c r="E379" s="161"/>
      <c r="F379" s="162"/>
      <c r="G379" s="312"/>
      <c r="H379" s="313"/>
      <c r="I379" s="163"/>
    </row>
    <row r="380" spans="1:9" ht="12.75" customHeight="1" x14ac:dyDescent="0.25">
      <c r="A380" s="160"/>
      <c r="B380" s="159"/>
      <c r="C380" s="159"/>
      <c r="D380" s="159"/>
      <c r="E380" s="161"/>
      <c r="F380" s="162"/>
      <c r="G380" s="312"/>
      <c r="H380" s="313"/>
      <c r="I380" s="163"/>
    </row>
    <row r="381" spans="1:9" ht="12.75" customHeight="1" x14ac:dyDescent="0.25">
      <c r="A381" s="160"/>
      <c r="B381" s="159"/>
      <c r="C381" s="159"/>
      <c r="D381" s="159"/>
      <c r="E381" s="161"/>
      <c r="F381" s="162"/>
      <c r="G381" s="312"/>
      <c r="H381" s="313"/>
      <c r="I381" s="163"/>
    </row>
    <row r="382" spans="1:9" ht="12.75" customHeight="1" x14ac:dyDescent="0.25">
      <c r="A382" s="160"/>
      <c r="B382" s="159"/>
      <c r="C382" s="159"/>
      <c r="D382" s="159"/>
      <c r="E382" s="161"/>
      <c r="F382" s="162"/>
      <c r="G382" s="312"/>
      <c r="H382" s="313"/>
      <c r="I382" s="163"/>
    </row>
    <row r="383" spans="1:9" ht="12.75" customHeight="1" x14ac:dyDescent="0.25">
      <c r="A383" s="160"/>
      <c r="B383" s="159"/>
      <c r="C383" s="159"/>
      <c r="D383" s="159"/>
      <c r="E383" s="161"/>
      <c r="F383" s="162"/>
      <c r="G383" s="312"/>
      <c r="H383" s="313"/>
      <c r="I383" s="163"/>
    </row>
    <row r="384" spans="1:9" ht="12.75" customHeight="1" x14ac:dyDescent="0.25">
      <c r="A384" s="160"/>
      <c r="B384" s="159"/>
      <c r="C384" s="159"/>
      <c r="D384" s="159"/>
      <c r="E384" s="161"/>
      <c r="F384" s="162"/>
      <c r="G384" s="312"/>
      <c r="H384" s="313"/>
      <c r="I384" s="163"/>
    </row>
    <row r="385" spans="1:9" ht="12.75" customHeight="1" x14ac:dyDescent="0.25">
      <c r="A385" s="160"/>
      <c r="B385" s="159"/>
      <c r="C385" s="159"/>
      <c r="D385" s="159"/>
      <c r="E385" s="161"/>
      <c r="F385" s="162"/>
      <c r="G385" s="312"/>
      <c r="H385" s="313"/>
      <c r="I385" s="163"/>
    </row>
    <row r="386" spans="1:9" ht="12.75" customHeight="1" x14ac:dyDescent="0.25">
      <c r="A386" s="160"/>
      <c r="B386" s="159"/>
      <c r="C386" s="159"/>
      <c r="D386" s="159"/>
      <c r="E386" s="161"/>
      <c r="F386" s="162"/>
      <c r="G386" s="312"/>
      <c r="H386" s="313"/>
      <c r="I386" s="163"/>
    </row>
    <row r="387" spans="1:9" ht="12.75" customHeight="1" x14ac:dyDescent="0.25">
      <c r="A387" s="160"/>
      <c r="B387" s="159"/>
      <c r="C387" s="159"/>
      <c r="D387" s="159"/>
      <c r="E387" s="161"/>
      <c r="F387" s="162"/>
      <c r="G387" s="312"/>
      <c r="H387" s="313"/>
      <c r="I387" s="163"/>
    </row>
    <row r="388" spans="1:9" ht="12.75" customHeight="1" x14ac:dyDescent="0.25">
      <c r="A388" s="160"/>
      <c r="B388" s="159"/>
      <c r="C388" s="159"/>
      <c r="D388" s="159"/>
      <c r="E388" s="161"/>
      <c r="F388" s="162"/>
      <c r="G388" s="312"/>
      <c r="H388" s="313"/>
      <c r="I388" s="163"/>
    </row>
    <row r="389" spans="1:9" ht="12.75" customHeight="1" x14ac:dyDescent="0.25">
      <c r="A389" s="160"/>
      <c r="B389" s="159"/>
      <c r="C389" s="159"/>
      <c r="D389" s="159"/>
      <c r="E389" s="161"/>
      <c r="F389" s="162"/>
      <c r="G389" s="312"/>
      <c r="H389" s="313"/>
      <c r="I389" s="163"/>
    </row>
    <row r="390" spans="1:9" ht="12.75" customHeight="1" x14ac:dyDescent="0.25">
      <c r="A390" s="160"/>
      <c r="B390" s="159"/>
      <c r="C390" s="159"/>
      <c r="D390" s="159"/>
      <c r="E390" s="161"/>
      <c r="F390" s="162"/>
      <c r="G390" s="312"/>
      <c r="H390" s="313"/>
      <c r="I390" s="163"/>
    </row>
    <row r="391" spans="1:9" ht="12.75" customHeight="1" x14ac:dyDescent="0.25">
      <c r="A391" s="160"/>
      <c r="B391" s="159"/>
      <c r="C391" s="159"/>
      <c r="D391" s="159"/>
      <c r="E391" s="161"/>
      <c r="F391" s="162"/>
      <c r="G391" s="312"/>
      <c r="H391" s="313"/>
      <c r="I391" s="163"/>
    </row>
    <row r="392" spans="1:9" ht="12.75" customHeight="1" x14ac:dyDescent="0.25">
      <c r="A392" s="160"/>
      <c r="B392" s="159"/>
      <c r="C392" s="159"/>
      <c r="D392" s="159"/>
      <c r="E392" s="161"/>
      <c r="F392" s="162"/>
      <c r="G392" s="312"/>
      <c r="H392" s="313"/>
      <c r="I392" s="163"/>
    </row>
    <row r="393" spans="1:9" ht="12.75" customHeight="1" x14ac:dyDescent="0.25">
      <c r="A393" s="160"/>
      <c r="B393" s="159"/>
      <c r="C393" s="159"/>
      <c r="D393" s="159"/>
      <c r="E393" s="161"/>
      <c r="F393" s="162"/>
      <c r="G393" s="312"/>
      <c r="H393" s="313"/>
      <c r="I393" s="163"/>
    </row>
    <row r="394" spans="1:9" ht="12.75" customHeight="1" x14ac:dyDescent="0.25">
      <c r="A394" s="160"/>
      <c r="B394" s="159"/>
      <c r="C394" s="159"/>
      <c r="D394" s="159"/>
      <c r="E394" s="161"/>
      <c r="F394" s="162"/>
      <c r="G394" s="312"/>
      <c r="H394" s="313"/>
      <c r="I394" s="163"/>
    </row>
    <row r="395" spans="1:9" ht="12.75" customHeight="1" x14ac:dyDescent="0.25">
      <c r="A395" s="160"/>
      <c r="B395" s="159"/>
      <c r="C395" s="159"/>
      <c r="D395" s="159"/>
      <c r="E395" s="161"/>
      <c r="F395" s="162"/>
      <c r="G395" s="312"/>
      <c r="H395" s="313"/>
      <c r="I395" s="163"/>
    </row>
    <row r="396" spans="1:9" ht="12.75" customHeight="1" x14ac:dyDescent="0.25">
      <c r="A396" s="160"/>
      <c r="B396" s="159"/>
      <c r="C396" s="159"/>
      <c r="D396" s="159"/>
      <c r="E396" s="161"/>
      <c r="F396" s="162"/>
      <c r="G396" s="312"/>
      <c r="H396" s="313"/>
      <c r="I396" s="163"/>
    </row>
    <row r="397" spans="1:9" ht="12.75" customHeight="1" x14ac:dyDescent="0.25">
      <c r="A397" s="160"/>
      <c r="B397" s="159"/>
      <c r="C397" s="159"/>
      <c r="D397" s="159"/>
      <c r="E397" s="161"/>
      <c r="F397" s="162"/>
      <c r="G397" s="312"/>
      <c r="H397" s="313"/>
      <c r="I397" s="163"/>
    </row>
    <row r="398" spans="1:9" ht="12.75" customHeight="1" x14ac:dyDescent="0.25">
      <c r="A398" s="160"/>
      <c r="B398" s="159"/>
      <c r="C398" s="159"/>
      <c r="D398" s="159"/>
      <c r="E398" s="161"/>
      <c r="F398" s="162"/>
      <c r="G398" s="312"/>
      <c r="H398" s="313"/>
      <c r="I398" s="163"/>
    </row>
    <row r="399" spans="1:9" ht="12.75" customHeight="1" x14ac:dyDescent="0.25">
      <c r="A399" s="160"/>
      <c r="B399" s="159"/>
      <c r="C399" s="159"/>
      <c r="D399" s="159"/>
      <c r="E399" s="161"/>
      <c r="F399" s="162"/>
      <c r="G399" s="312"/>
      <c r="H399" s="313"/>
      <c r="I399" s="163"/>
    </row>
    <row r="400" spans="1:9" ht="12.75" customHeight="1" x14ac:dyDescent="0.25">
      <c r="A400" s="160"/>
      <c r="B400" s="159"/>
      <c r="C400" s="159"/>
      <c r="D400" s="159"/>
      <c r="E400" s="161"/>
      <c r="F400" s="162"/>
      <c r="G400" s="312"/>
      <c r="H400" s="313"/>
      <c r="I400" s="163"/>
    </row>
    <row r="401" spans="1:9" ht="12.75" customHeight="1" x14ac:dyDescent="0.25">
      <c r="A401" s="160"/>
      <c r="B401" s="159"/>
      <c r="C401" s="159"/>
      <c r="D401" s="159"/>
      <c r="E401" s="161"/>
      <c r="F401" s="162"/>
      <c r="G401" s="312"/>
      <c r="H401" s="313"/>
      <c r="I401" s="163"/>
    </row>
    <row r="402" spans="1:9" ht="12.75" customHeight="1" x14ac:dyDescent="0.25">
      <c r="A402" s="160"/>
      <c r="B402" s="159"/>
      <c r="C402" s="159"/>
      <c r="D402" s="159"/>
      <c r="E402" s="161"/>
      <c r="F402" s="162"/>
      <c r="G402" s="312"/>
      <c r="H402" s="313"/>
      <c r="I402" s="163"/>
    </row>
    <row r="403" spans="1:9" ht="12.75" customHeight="1" x14ac:dyDescent="0.25">
      <c r="A403" s="160"/>
      <c r="B403" s="159"/>
      <c r="C403" s="159"/>
      <c r="D403" s="159"/>
      <c r="E403" s="161"/>
      <c r="F403" s="162"/>
      <c r="G403" s="312"/>
      <c r="H403" s="313"/>
      <c r="I403" s="163"/>
    </row>
    <row r="404" spans="1:9" ht="12.75" customHeight="1" x14ac:dyDescent="0.25">
      <c r="A404" s="160"/>
      <c r="B404" s="159"/>
      <c r="C404" s="159"/>
      <c r="D404" s="159"/>
      <c r="E404" s="161"/>
      <c r="F404" s="162"/>
      <c r="G404" s="312"/>
      <c r="H404" s="313"/>
      <c r="I404" s="163"/>
    </row>
    <row r="405" spans="1:9" ht="12.75" customHeight="1" x14ac:dyDescent="0.25">
      <c r="A405" s="160"/>
      <c r="B405" s="159"/>
      <c r="C405" s="159"/>
      <c r="D405" s="159"/>
      <c r="E405" s="161"/>
      <c r="F405" s="162"/>
      <c r="G405" s="312"/>
      <c r="H405" s="313"/>
      <c r="I405" s="163"/>
    </row>
    <row r="406" spans="1:9" ht="12.75" customHeight="1" x14ac:dyDescent="0.25">
      <c r="A406" s="160"/>
      <c r="B406" s="159"/>
      <c r="C406" s="159"/>
      <c r="D406" s="159"/>
      <c r="E406" s="161"/>
      <c r="F406" s="162"/>
      <c r="G406" s="312"/>
      <c r="H406" s="313"/>
      <c r="I406" s="163"/>
    </row>
    <row r="407" spans="1:9" ht="12.75" customHeight="1" x14ac:dyDescent="0.25">
      <c r="A407" s="160"/>
      <c r="B407" s="159"/>
      <c r="C407" s="159"/>
      <c r="D407" s="159"/>
      <c r="E407" s="161"/>
      <c r="F407" s="162"/>
      <c r="G407" s="312"/>
      <c r="H407" s="313"/>
      <c r="I407" s="163"/>
    </row>
    <row r="408" spans="1:9" ht="12.75" customHeight="1" x14ac:dyDescent="0.25">
      <c r="A408" s="160"/>
      <c r="B408" s="159"/>
      <c r="C408" s="159"/>
      <c r="D408" s="159"/>
      <c r="E408" s="161"/>
      <c r="F408" s="162"/>
      <c r="G408" s="312"/>
      <c r="H408" s="313"/>
      <c r="I408" s="163"/>
    </row>
    <row r="409" spans="1:9" ht="12.75" customHeight="1" x14ac:dyDescent="0.25">
      <c r="A409" s="160"/>
      <c r="B409" s="159"/>
      <c r="C409" s="159"/>
      <c r="D409" s="159"/>
      <c r="E409" s="161"/>
      <c r="F409" s="162"/>
      <c r="G409" s="312"/>
      <c r="H409" s="313"/>
      <c r="I409" s="163"/>
    </row>
    <row r="410" spans="1:9" ht="12.75" customHeight="1" x14ac:dyDescent="0.25">
      <c r="A410" s="160"/>
      <c r="B410" s="159"/>
      <c r="C410" s="159"/>
      <c r="D410" s="159"/>
      <c r="E410" s="161"/>
      <c r="F410" s="162"/>
      <c r="G410" s="312"/>
      <c r="H410" s="313"/>
      <c r="I410" s="163"/>
    </row>
    <row r="411" spans="1:9" ht="12.75" customHeight="1" x14ac:dyDescent="0.25">
      <c r="A411" s="160"/>
      <c r="B411" s="159"/>
      <c r="C411" s="159"/>
      <c r="D411" s="159"/>
      <c r="E411" s="161"/>
      <c r="F411" s="162"/>
      <c r="G411" s="312"/>
      <c r="H411" s="313"/>
      <c r="I411" s="163"/>
    </row>
    <row r="412" spans="1:9" ht="12.75" customHeight="1" x14ac:dyDescent="0.25">
      <c r="A412" s="160"/>
      <c r="B412" s="159"/>
      <c r="C412" s="159"/>
      <c r="D412" s="159"/>
      <c r="E412" s="161"/>
      <c r="F412" s="162"/>
      <c r="G412" s="312"/>
      <c r="H412" s="313"/>
      <c r="I412" s="163"/>
    </row>
    <row r="413" spans="1:9" ht="12.75" customHeight="1" x14ac:dyDescent="0.25">
      <c r="A413" s="160"/>
      <c r="B413" s="159"/>
      <c r="C413" s="159"/>
      <c r="D413" s="159"/>
      <c r="E413" s="161"/>
      <c r="F413" s="162"/>
      <c r="G413" s="312"/>
      <c r="H413" s="313"/>
      <c r="I413" s="163"/>
    </row>
    <row r="414" spans="1:9" ht="12.75" customHeight="1" x14ac:dyDescent="0.25">
      <c r="A414" s="160"/>
      <c r="B414" s="159"/>
      <c r="C414" s="159"/>
      <c r="D414" s="159"/>
      <c r="E414" s="161"/>
      <c r="F414" s="162"/>
      <c r="G414" s="312"/>
      <c r="H414" s="313"/>
      <c r="I414" s="163"/>
    </row>
    <row r="415" spans="1:9" ht="12.75" customHeight="1" x14ac:dyDescent="0.25">
      <c r="A415" s="160"/>
      <c r="B415" s="159"/>
      <c r="C415" s="159"/>
      <c r="D415" s="159"/>
      <c r="E415" s="161"/>
      <c r="F415" s="162"/>
      <c r="G415" s="312"/>
      <c r="H415" s="313"/>
      <c r="I415" s="163"/>
    </row>
    <row r="416" spans="1:9" ht="12.75" customHeight="1" x14ac:dyDescent="0.25">
      <c r="A416" s="160"/>
      <c r="B416" s="159"/>
      <c r="C416" s="159"/>
      <c r="D416" s="159"/>
      <c r="E416" s="161"/>
      <c r="F416" s="162"/>
      <c r="G416" s="312"/>
      <c r="H416" s="313"/>
      <c r="I416" s="163"/>
    </row>
    <row r="417" spans="1:9" ht="12.75" customHeight="1" x14ac:dyDescent="0.25">
      <c r="A417" s="160"/>
      <c r="B417" s="159"/>
      <c r="C417" s="159"/>
      <c r="D417" s="159"/>
      <c r="E417" s="161"/>
      <c r="F417" s="162"/>
      <c r="G417" s="312"/>
      <c r="H417" s="313"/>
      <c r="I417" s="163"/>
    </row>
    <row r="418" spans="1:9" ht="12.75" customHeight="1" x14ac:dyDescent="0.25">
      <c r="A418" s="160"/>
      <c r="B418" s="159"/>
      <c r="C418" s="159"/>
      <c r="D418" s="159"/>
      <c r="E418" s="161"/>
      <c r="F418" s="162"/>
      <c r="G418" s="312"/>
      <c r="H418" s="313"/>
      <c r="I418" s="163"/>
    </row>
    <row r="419" spans="1:9" ht="12.75" customHeight="1" x14ac:dyDescent="0.25">
      <c r="A419" s="160"/>
      <c r="B419" s="159"/>
      <c r="C419" s="159"/>
      <c r="D419" s="159"/>
      <c r="E419" s="161"/>
      <c r="F419" s="162"/>
      <c r="G419" s="312"/>
      <c r="H419" s="313"/>
      <c r="I419" s="163"/>
    </row>
    <row r="420" spans="1:9" ht="12.75" customHeight="1" x14ac:dyDescent="0.25">
      <c r="A420" s="160"/>
      <c r="B420" s="159"/>
      <c r="C420" s="159"/>
      <c r="D420" s="159"/>
      <c r="E420" s="161"/>
      <c r="F420" s="162"/>
      <c r="G420" s="312"/>
      <c r="H420" s="313"/>
      <c r="I420" s="163"/>
    </row>
    <row r="421" spans="1:9" ht="12.75" customHeight="1" x14ac:dyDescent="0.25">
      <c r="A421" s="160"/>
      <c r="B421" s="159"/>
      <c r="C421" s="159"/>
      <c r="D421" s="159"/>
      <c r="E421" s="161"/>
      <c r="F421" s="162"/>
      <c r="G421" s="312"/>
      <c r="H421" s="313"/>
      <c r="I421" s="163"/>
    </row>
    <row r="422" spans="1:9" ht="12.75" customHeight="1" x14ac:dyDescent="0.25">
      <c r="A422" s="160"/>
      <c r="B422" s="159"/>
      <c r="C422" s="159"/>
      <c r="D422" s="159"/>
      <c r="E422" s="161"/>
      <c r="F422" s="162"/>
      <c r="G422" s="312"/>
      <c r="H422" s="313"/>
      <c r="I422" s="163"/>
    </row>
    <row r="423" spans="1:9" ht="12.75" customHeight="1" x14ac:dyDescent="0.25">
      <c r="A423" s="160"/>
      <c r="B423" s="159"/>
      <c r="C423" s="159"/>
      <c r="D423" s="159"/>
      <c r="E423" s="161"/>
      <c r="F423" s="162"/>
      <c r="G423" s="312"/>
      <c r="H423" s="313"/>
      <c r="I423" s="163"/>
    </row>
    <row r="424" spans="1:9" ht="12.75" customHeight="1" x14ac:dyDescent="0.25">
      <c r="A424" s="160"/>
      <c r="B424" s="159"/>
      <c r="C424" s="159"/>
      <c r="D424" s="159"/>
      <c r="E424" s="161"/>
      <c r="F424" s="162"/>
      <c r="G424" s="312"/>
      <c r="H424" s="313"/>
      <c r="I424" s="163"/>
    </row>
    <row r="425" spans="1:9" ht="12.75" customHeight="1" x14ac:dyDescent="0.25">
      <c r="A425" s="160"/>
      <c r="B425" s="159"/>
      <c r="C425" s="159"/>
      <c r="D425" s="159"/>
      <c r="E425" s="161"/>
      <c r="F425" s="162"/>
      <c r="G425" s="312"/>
      <c r="H425" s="313"/>
      <c r="I425" s="163"/>
    </row>
    <row r="426" spans="1:9" ht="12.75" customHeight="1" x14ac:dyDescent="0.25">
      <c r="A426" s="160"/>
      <c r="B426" s="159"/>
      <c r="C426" s="159"/>
      <c r="D426" s="159"/>
      <c r="E426" s="161"/>
      <c r="F426" s="162"/>
      <c r="G426" s="312"/>
      <c r="H426" s="313"/>
      <c r="I426" s="163"/>
    </row>
    <row r="427" spans="1:9" ht="12.75" customHeight="1" x14ac:dyDescent="0.25">
      <c r="A427" s="160"/>
      <c r="B427" s="159"/>
      <c r="C427" s="159"/>
      <c r="D427" s="159"/>
      <c r="E427" s="161"/>
      <c r="F427" s="162"/>
      <c r="G427" s="312"/>
      <c r="H427" s="313"/>
      <c r="I427" s="163"/>
    </row>
    <row r="428" spans="1:9" ht="12.75" customHeight="1" x14ac:dyDescent="0.25">
      <c r="A428" s="160"/>
      <c r="B428" s="159"/>
      <c r="C428" s="159"/>
      <c r="D428" s="159"/>
      <c r="E428" s="161"/>
      <c r="F428" s="162"/>
      <c r="G428" s="312"/>
      <c r="H428" s="313"/>
      <c r="I428" s="163"/>
    </row>
    <row r="429" spans="1:9" ht="12.75" customHeight="1" x14ac:dyDescent="0.25">
      <c r="A429" s="160"/>
      <c r="B429" s="159"/>
      <c r="C429" s="159"/>
      <c r="D429" s="159"/>
      <c r="E429" s="161"/>
      <c r="F429" s="162"/>
      <c r="G429" s="312"/>
      <c r="H429" s="313"/>
      <c r="I429" s="163"/>
    </row>
    <row r="430" spans="1:9" ht="12.75" customHeight="1" x14ac:dyDescent="0.25">
      <c r="A430" s="160"/>
      <c r="B430" s="159"/>
      <c r="C430" s="159"/>
      <c r="D430" s="159"/>
      <c r="E430" s="161"/>
      <c r="F430" s="162"/>
      <c r="G430" s="312"/>
      <c r="H430" s="313"/>
      <c r="I430" s="163"/>
    </row>
    <row r="431" spans="1:9" ht="12.75" customHeight="1" x14ac:dyDescent="0.25">
      <c r="A431" s="160"/>
      <c r="B431" s="159"/>
      <c r="C431" s="159"/>
      <c r="D431" s="159"/>
      <c r="E431" s="161"/>
      <c r="F431" s="162"/>
      <c r="G431" s="312"/>
      <c r="H431" s="313"/>
      <c r="I431" s="163"/>
    </row>
    <row r="432" spans="1:9" ht="12.75" customHeight="1" x14ac:dyDescent="0.25">
      <c r="A432" s="160"/>
      <c r="B432" s="159"/>
      <c r="C432" s="159"/>
      <c r="D432" s="159"/>
      <c r="E432" s="161"/>
      <c r="F432" s="162"/>
      <c r="G432" s="312"/>
      <c r="H432" s="313"/>
      <c r="I432" s="163"/>
    </row>
    <row r="433" spans="1:9" ht="12.75" customHeight="1" x14ac:dyDescent="0.25">
      <c r="A433" s="160"/>
      <c r="B433" s="159"/>
      <c r="C433" s="159"/>
      <c r="D433" s="159"/>
      <c r="E433" s="161"/>
      <c r="F433" s="162"/>
      <c r="G433" s="312"/>
      <c r="H433" s="313"/>
      <c r="I433" s="163"/>
    </row>
    <row r="434" spans="1:9" ht="12.75" customHeight="1" x14ac:dyDescent="0.25">
      <c r="A434" s="160"/>
      <c r="B434" s="159"/>
      <c r="C434" s="159"/>
      <c r="D434" s="159"/>
      <c r="E434" s="161"/>
      <c r="F434" s="162"/>
      <c r="G434" s="312"/>
      <c r="H434" s="313"/>
      <c r="I434" s="163"/>
    </row>
    <row r="435" spans="1:9" ht="12.75" customHeight="1" x14ac:dyDescent="0.25">
      <c r="A435" s="160"/>
      <c r="B435" s="159"/>
      <c r="C435" s="159"/>
      <c r="D435" s="159"/>
      <c r="E435" s="161"/>
      <c r="F435" s="162"/>
      <c r="G435" s="312"/>
      <c r="H435" s="313"/>
      <c r="I435" s="163"/>
    </row>
    <row r="436" spans="1:9" ht="12.75" customHeight="1" x14ac:dyDescent="0.25">
      <c r="A436" s="160"/>
      <c r="B436" s="159"/>
      <c r="C436" s="159"/>
      <c r="D436" s="159"/>
      <c r="E436" s="161"/>
      <c r="F436" s="162"/>
      <c r="G436" s="312"/>
      <c r="H436" s="313"/>
      <c r="I436" s="163"/>
    </row>
    <row r="437" spans="1:9" ht="12.75" customHeight="1" x14ac:dyDescent="0.25">
      <c r="A437" s="160"/>
      <c r="B437" s="159"/>
      <c r="C437" s="159"/>
      <c r="D437" s="159"/>
      <c r="E437" s="161"/>
      <c r="F437" s="162"/>
      <c r="G437" s="312"/>
      <c r="H437" s="313"/>
      <c r="I437" s="163"/>
    </row>
    <row r="438" spans="1:9" ht="12.75" customHeight="1" x14ac:dyDescent="0.25">
      <c r="A438" s="160"/>
      <c r="B438" s="159"/>
      <c r="C438" s="159"/>
      <c r="D438" s="159"/>
      <c r="E438" s="161"/>
      <c r="F438" s="162"/>
      <c r="G438" s="312"/>
      <c r="H438" s="313"/>
      <c r="I438" s="163"/>
    </row>
    <row r="439" spans="1:9" ht="12.75" customHeight="1" x14ac:dyDescent="0.25">
      <c r="A439" s="160"/>
      <c r="B439" s="159"/>
      <c r="C439" s="159"/>
      <c r="D439" s="159"/>
      <c r="E439" s="161"/>
      <c r="F439" s="162"/>
      <c r="G439" s="312"/>
      <c r="H439" s="313"/>
      <c r="I439" s="163"/>
    </row>
    <row r="440" spans="1:9" ht="12.75" customHeight="1" x14ac:dyDescent="0.25">
      <c r="A440" s="160"/>
      <c r="B440" s="159"/>
      <c r="C440" s="159"/>
      <c r="D440" s="159"/>
      <c r="E440" s="161"/>
      <c r="F440" s="162"/>
      <c r="G440" s="312"/>
      <c r="H440" s="313"/>
      <c r="I440" s="163"/>
    </row>
    <row r="441" spans="1:9" ht="12.75" customHeight="1" x14ac:dyDescent="0.25">
      <c r="A441" s="160"/>
      <c r="B441" s="159"/>
      <c r="C441" s="159"/>
      <c r="D441" s="159"/>
      <c r="E441" s="161"/>
      <c r="F441" s="162"/>
      <c r="G441" s="312"/>
      <c r="H441" s="313"/>
      <c r="I441" s="163"/>
    </row>
    <row r="442" spans="1:9" ht="12.75" customHeight="1" x14ac:dyDescent="0.25">
      <c r="A442" s="160"/>
      <c r="B442" s="159"/>
      <c r="C442" s="159"/>
      <c r="D442" s="159"/>
      <c r="E442" s="161"/>
      <c r="F442" s="162"/>
      <c r="G442" s="312"/>
      <c r="H442" s="313"/>
      <c r="I442" s="163"/>
    </row>
    <row r="443" spans="1:9" ht="12.75" customHeight="1" x14ac:dyDescent="0.25">
      <c r="A443" s="160"/>
      <c r="B443" s="159"/>
      <c r="C443" s="159"/>
      <c r="D443" s="159"/>
      <c r="E443" s="161"/>
      <c r="F443" s="162"/>
      <c r="G443" s="312"/>
      <c r="H443" s="313"/>
      <c r="I443" s="163"/>
    </row>
    <row r="444" spans="1:9" ht="12.75" customHeight="1" x14ac:dyDescent="0.25">
      <c r="A444" s="160"/>
      <c r="B444" s="159"/>
      <c r="C444" s="159"/>
      <c r="D444" s="159"/>
      <c r="E444" s="161"/>
      <c r="F444" s="162"/>
      <c r="G444" s="312"/>
      <c r="H444" s="313"/>
      <c r="I444" s="163"/>
    </row>
    <row r="445" spans="1:9" ht="12.75" customHeight="1" x14ac:dyDescent="0.25">
      <c r="A445" s="160"/>
      <c r="B445" s="159"/>
      <c r="C445" s="159"/>
      <c r="D445" s="159"/>
      <c r="E445" s="161"/>
      <c r="F445" s="162"/>
      <c r="G445" s="312"/>
      <c r="H445" s="313"/>
      <c r="I445" s="163"/>
    </row>
    <row r="446" spans="1:9" ht="12.75" customHeight="1" x14ac:dyDescent="0.25">
      <c r="A446" s="160"/>
      <c r="B446" s="159"/>
      <c r="C446" s="159"/>
      <c r="D446" s="159"/>
      <c r="E446" s="161"/>
      <c r="F446" s="162"/>
      <c r="G446" s="312"/>
      <c r="H446" s="313"/>
      <c r="I446" s="163"/>
    </row>
    <row r="447" spans="1:9" ht="12.75" customHeight="1" x14ac:dyDescent="0.25">
      <c r="A447" s="160"/>
      <c r="B447" s="159"/>
      <c r="C447" s="159"/>
      <c r="D447" s="159"/>
      <c r="E447" s="161"/>
      <c r="F447" s="162"/>
      <c r="G447" s="312"/>
      <c r="H447" s="313"/>
      <c r="I447" s="163"/>
    </row>
    <row r="448" spans="1:9" ht="12.75" customHeight="1" x14ac:dyDescent="0.25">
      <c r="A448" s="160"/>
      <c r="B448" s="159"/>
      <c r="C448" s="159"/>
      <c r="D448" s="159"/>
      <c r="E448" s="161"/>
      <c r="F448" s="162"/>
      <c r="G448" s="312"/>
      <c r="H448" s="313"/>
      <c r="I448" s="163"/>
    </row>
    <row r="449" spans="1:9" ht="12.75" customHeight="1" x14ac:dyDescent="0.25">
      <c r="A449" s="160"/>
      <c r="B449" s="159"/>
      <c r="C449" s="159"/>
      <c r="D449" s="159"/>
      <c r="E449" s="161"/>
      <c r="F449" s="162"/>
      <c r="G449" s="312"/>
      <c r="H449" s="313"/>
      <c r="I449" s="163"/>
    </row>
    <row r="450" spans="1:9" ht="12.75" customHeight="1" x14ac:dyDescent="0.25">
      <c r="A450" s="160"/>
      <c r="B450" s="159"/>
      <c r="C450" s="159"/>
      <c r="D450" s="159"/>
      <c r="E450" s="161"/>
      <c r="F450" s="162"/>
      <c r="G450" s="312"/>
      <c r="H450" s="313"/>
      <c r="I450" s="163"/>
    </row>
    <row r="451" spans="1:9" ht="12.75" customHeight="1" x14ac:dyDescent="0.25">
      <c r="A451" s="160"/>
      <c r="B451" s="159"/>
      <c r="C451" s="159"/>
      <c r="D451" s="159"/>
      <c r="E451" s="161"/>
      <c r="F451" s="162"/>
      <c r="G451" s="312"/>
      <c r="H451" s="313"/>
      <c r="I451" s="163"/>
    </row>
    <row r="452" spans="1:9" ht="12.75" customHeight="1" x14ac:dyDescent="0.25">
      <c r="A452" s="160"/>
      <c r="B452" s="159"/>
      <c r="C452" s="159"/>
      <c r="D452" s="159"/>
      <c r="E452" s="161"/>
      <c r="F452" s="162"/>
      <c r="G452" s="312"/>
      <c r="H452" s="313"/>
      <c r="I452" s="163"/>
    </row>
    <row r="453" spans="1:9" ht="12.75" customHeight="1" x14ac:dyDescent="0.25">
      <c r="A453" s="160"/>
      <c r="B453" s="159"/>
      <c r="C453" s="159"/>
      <c r="D453" s="159"/>
      <c r="E453" s="161"/>
      <c r="F453" s="162"/>
      <c r="G453" s="312"/>
      <c r="H453" s="313"/>
      <c r="I453" s="163"/>
    </row>
    <row r="454" spans="1:9" ht="12.75" customHeight="1" x14ac:dyDescent="0.25">
      <c r="A454" s="160"/>
      <c r="B454" s="159"/>
      <c r="C454" s="159"/>
      <c r="D454" s="159"/>
      <c r="E454" s="161"/>
      <c r="F454" s="162"/>
      <c r="G454" s="312"/>
      <c r="H454" s="313"/>
      <c r="I454" s="163"/>
    </row>
    <row r="455" spans="1:9" ht="12.75" customHeight="1" x14ac:dyDescent="0.25">
      <c r="A455" s="160"/>
      <c r="B455" s="159"/>
      <c r="C455" s="159"/>
      <c r="D455" s="159"/>
      <c r="E455" s="161"/>
      <c r="F455" s="162"/>
      <c r="G455" s="312"/>
      <c r="H455" s="313"/>
      <c r="I455" s="163"/>
    </row>
    <row r="456" spans="1:9" ht="12.75" customHeight="1" x14ac:dyDescent="0.25">
      <c r="A456" s="160"/>
      <c r="B456" s="159"/>
      <c r="C456" s="159"/>
      <c r="D456" s="159"/>
      <c r="E456" s="161"/>
      <c r="F456" s="162"/>
      <c r="G456" s="312"/>
      <c r="H456" s="313"/>
      <c r="I456" s="163"/>
    </row>
    <row r="457" spans="1:9" ht="12.75" customHeight="1" x14ac:dyDescent="0.25">
      <c r="A457" s="160"/>
      <c r="B457" s="159"/>
      <c r="C457" s="159"/>
      <c r="D457" s="159"/>
      <c r="E457" s="161"/>
      <c r="F457" s="162"/>
      <c r="G457" s="312"/>
      <c r="H457" s="313"/>
      <c r="I457" s="163"/>
    </row>
    <row r="458" spans="1:9" ht="12.75" customHeight="1" x14ac:dyDescent="0.25">
      <c r="A458" s="160"/>
      <c r="B458" s="159"/>
      <c r="C458" s="159"/>
      <c r="D458" s="159"/>
      <c r="E458" s="161"/>
      <c r="F458" s="162"/>
      <c r="G458" s="312"/>
      <c r="H458" s="313"/>
      <c r="I458" s="163"/>
    </row>
    <row r="459" spans="1:9" ht="12.75" customHeight="1" x14ac:dyDescent="0.25">
      <c r="A459" s="160"/>
      <c r="B459" s="159"/>
      <c r="C459" s="159"/>
      <c r="D459" s="159"/>
      <c r="E459" s="161"/>
      <c r="F459" s="162"/>
      <c r="G459" s="312"/>
      <c r="H459" s="313"/>
      <c r="I459" s="163"/>
    </row>
    <row r="460" spans="1:9" ht="12.75" customHeight="1" x14ac:dyDescent="0.25">
      <c r="A460" s="160"/>
      <c r="B460" s="159"/>
      <c r="C460" s="159"/>
      <c r="D460" s="159"/>
      <c r="E460" s="161"/>
      <c r="F460" s="162"/>
      <c r="G460" s="312"/>
      <c r="H460" s="313"/>
      <c r="I460" s="163"/>
    </row>
    <row r="461" spans="1:9" ht="12.75" customHeight="1" x14ac:dyDescent="0.25">
      <c r="A461" s="160"/>
      <c r="B461" s="159"/>
      <c r="C461" s="159"/>
      <c r="D461" s="159"/>
      <c r="E461" s="161"/>
      <c r="F461" s="162"/>
      <c r="G461" s="312"/>
      <c r="H461" s="313"/>
      <c r="I461" s="163"/>
    </row>
    <row r="462" spans="1:9" ht="12.75" customHeight="1" x14ac:dyDescent="0.25">
      <c r="A462" s="160"/>
      <c r="B462" s="159"/>
      <c r="C462" s="159"/>
      <c r="D462" s="159"/>
      <c r="E462" s="161"/>
      <c r="F462" s="162"/>
      <c r="G462" s="312"/>
      <c r="H462" s="313"/>
      <c r="I462" s="163"/>
    </row>
    <row r="463" spans="1:9" ht="12.75" customHeight="1" x14ac:dyDescent="0.25">
      <c r="A463" s="160"/>
      <c r="B463" s="159"/>
      <c r="C463" s="159"/>
      <c r="D463" s="159"/>
      <c r="E463" s="161"/>
      <c r="F463" s="162"/>
      <c r="G463" s="312"/>
      <c r="H463" s="313"/>
      <c r="I463" s="163"/>
    </row>
    <row r="464" spans="1:9" ht="12.75" customHeight="1" x14ac:dyDescent="0.25">
      <c r="A464" s="160"/>
      <c r="B464" s="159"/>
      <c r="C464" s="159"/>
      <c r="D464" s="159"/>
      <c r="E464" s="161"/>
      <c r="F464" s="162"/>
      <c r="G464" s="312"/>
      <c r="H464" s="313"/>
      <c r="I464" s="163"/>
    </row>
    <row r="465" spans="1:9" ht="12.75" customHeight="1" x14ac:dyDescent="0.25">
      <c r="A465" s="160"/>
      <c r="B465" s="159"/>
      <c r="C465" s="159"/>
      <c r="D465" s="159"/>
      <c r="E465" s="161"/>
      <c r="F465" s="162"/>
      <c r="G465" s="312"/>
      <c r="H465" s="313"/>
      <c r="I465" s="163"/>
    </row>
    <row r="466" spans="1:9" ht="12.75" customHeight="1" x14ac:dyDescent="0.25">
      <c r="A466" s="160"/>
      <c r="B466" s="159"/>
      <c r="C466" s="159"/>
      <c r="D466" s="159"/>
      <c r="E466" s="161"/>
      <c r="F466" s="162"/>
      <c r="G466" s="312"/>
      <c r="H466" s="313"/>
      <c r="I466" s="163"/>
    </row>
    <row r="467" spans="1:9" ht="12.75" customHeight="1" x14ac:dyDescent="0.25">
      <c r="A467" s="160"/>
      <c r="B467" s="159"/>
      <c r="C467" s="159"/>
      <c r="D467" s="159"/>
      <c r="E467" s="161"/>
      <c r="F467" s="162"/>
      <c r="G467" s="312"/>
      <c r="H467" s="313"/>
      <c r="I467" s="163"/>
    </row>
    <row r="468" spans="1:9" ht="12.75" customHeight="1" x14ac:dyDescent="0.25">
      <c r="A468" s="160"/>
      <c r="B468" s="159"/>
      <c r="C468" s="159"/>
      <c r="D468" s="159"/>
      <c r="E468" s="161"/>
      <c r="F468" s="162"/>
      <c r="G468" s="312"/>
      <c r="H468" s="313"/>
      <c r="I468" s="163"/>
    </row>
    <row r="469" spans="1:9" ht="12.75" customHeight="1" x14ac:dyDescent="0.25">
      <c r="A469" s="160"/>
      <c r="B469" s="159"/>
      <c r="C469" s="159"/>
      <c r="D469" s="159"/>
      <c r="E469" s="161"/>
      <c r="F469" s="162"/>
      <c r="G469" s="312"/>
      <c r="H469" s="313"/>
      <c r="I469" s="163"/>
    </row>
    <row r="470" spans="1:9" ht="12.75" customHeight="1" x14ac:dyDescent="0.25">
      <c r="A470" s="160"/>
      <c r="B470" s="159"/>
      <c r="C470" s="159"/>
      <c r="D470" s="159"/>
      <c r="E470" s="161"/>
      <c r="F470" s="162"/>
      <c r="G470" s="312"/>
      <c r="H470" s="313"/>
      <c r="I470" s="163"/>
    </row>
    <row r="471" spans="1:9" ht="12.75" customHeight="1" x14ac:dyDescent="0.25">
      <c r="A471" s="160"/>
      <c r="B471" s="159"/>
      <c r="C471" s="159"/>
      <c r="D471" s="159"/>
      <c r="E471" s="161"/>
      <c r="F471" s="162"/>
      <c r="G471" s="312"/>
      <c r="H471" s="313"/>
      <c r="I471" s="163"/>
    </row>
    <row r="472" spans="1:9" ht="12.75" customHeight="1" x14ac:dyDescent="0.25">
      <c r="A472" s="160"/>
      <c r="B472" s="159"/>
      <c r="C472" s="159"/>
      <c r="D472" s="159"/>
      <c r="E472" s="161"/>
      <c r="F472" s="162"/>
      <c r="G472" s="312"/>
      <c r="H472" s="313"/>
      <c r="I472" s="163"/>
    </row>
    <row r="473" spans="1:9" ht="12.75" customHeight="1" x14ac:dyDescent="0.25">
      <c r="A473" s="160"/>
      <c r="B473" s="159"/>
      <c r="C473" s="159"/>
      <c r="D473" s="159"/>
      <c r="E473" s="161"/>
      <c r="F473" s="162"/>
      <c r="G473" s="312"/>
      <c r="H473" s="313"/>
      <c r="I473" s="163"/>
    </row>
    <row r="474" spans="1:9" ht="12.75" customHeight="1" x14ac:dyDescent="0.25">
      <c r="A474" s="160"/>
      <c r="B474" s="159"/>
      <c r="C474" s="159"/>
      <c r="D474" s="159"/>
      <c r="E474" s="161"/>
      <c r="F474" s="162"/>
      <c r="G474" s="312"/>
      <c r="H474" s="313"/>
      <c r="I474" s="163"/>
    </row>
    <row r="475" spans="1:9" ht="12.75" customHeight="1" x14ac:dyDescent="0.25">
      <c r="A475" s="160"/>
      <c r="B475" s="159"/>
      <c r="C475" s="159"/>
      <c r="D475" s="159"/>
      <c r="E475" s="161"/>
      <c r="F475" s="162"/>
      <c r="G475" s="312"/>
      <c r="H475" s="313"/>
      <c r="I475" s="163"/>
    </row>
    <row r="476" spans="1:9" ht="12.75" customHeight="1" x14ac:dyDescent="0.25">
      <c r="A476" s="160"/>
      <c r="B476" s="159"/>
      <c r="C476" s="159"/>
      <c r="D476" s="159"/>
      <c r="E476" s="161"/>
      <c r="F476" s="162"/>
      <c r="G476" s="312"/>
      <c r="H476" s="313"/>
      <c r="I476" s="163"/>
    </row>
    <row r="477" spans="1:9" ht="12.75" customHeight="1" x14ac:dyDescent="0.25">
      <c r="A477" s="160"/>
      <c r="B477" s="159"/>
      <c r="C477" s="159"/>
      <c r="D477" s="159"/>
      <c r="E477" s="161"/>
      <c r="F477" s="162"/>
      <c r="G477" s="312"/>
      <c r="H477" s="313"/>
      <c r="I477" s="163"/>
    </row>
    <row r="478" spans="1:9" ht="12.75" customHeight="1" x14ac:dyDescent="0.25">
      <c r="A478" s="160"/>
      <c r="B478" s="159"/>
      <c r="C478" s="159"/>
      <c r="D478" s="159"/>
      <c r="E478" s="161"/>
      <c r="F478" s="162"/>
      <c r="G478" s="312"/>
      <c r="H478" s="313"/>
      <c r="I478" s="163"/>
    </row>
    <row r="479" spans="1:9" ht="12.75" customHeight="1" x14ac:dyDescent="0.25">
      <c r="A479" s="160"/>
      <c r="B479" s="159"/>
      <c r="C479" s="159"/>
      <c r="D479" s="159"/>
      <c r="E479" s="161"/>
      <c r="F479" s="162"/>
      <c r="G479" s="312"/>
      <c r="H479" s="313"/>
      <c r="I479" s="163"/>
    </row>
    <row r="480" spans="1:9" ht="12.75" customHeight="1" x14ac:dyDescent="0.25">
      <c r="A480" s="160"/>
      <c r="B480" s="159"/>
      <c r="C480" s="159"/>
      <c r="D480" s="159"/>
      <c r="E480" s="161"/>
      <c r="F480" s="162"/>
      <c r="G480" s="312"/>
      <c r="H480" s="313"/>
      <c r="I480" s="163"/>
    </row>
    <row r="481" spans="1:9" ht="12.75" customHeight="1" x14ac:dyDescent="0.25">
      <c r="A481" s="160"/>
      <c r="B481" s="159"/>
      <c r="C481" s="159"/>
      <c r="D481" s="159"/>
      <c r="E481" s="161"/>
      <c r="F481" s="162"/>
      <c r="G481" s="312"/>
      <c r="H481" s="313"/>
      <c r="I481" s="163"/>
    </row>
    <row r="482" spans="1:9" ht="12.75" customHeight="1" x14ac:dyDescent="0.25">
      <c r="A482" s="160"/>
      <c r="B482" s="159"/>
      <c r="C482" s="159"/>
      <c r="D482" s="159"/>
      <c r="E482" s="161"/>
      <c r="F482" s="162"/>
      <c r="G482" s="312"/>
      <c r="H482" s="313"/>
      <c r="I482" s="163"/>
    </row>
    <row r="483" spans="1:9" ht="12.75" customHeight="1" x14ac:dyDescent="0.25">
      <c r="A483" s="160"/>
      <c r="B483" s="159"/>
      <c r="C483" s="159"/>
      <c r="D483" s="159"/>
      <c r="E483" s="161"/>
      <c r="F483" s="162"/>
      <c r="G483" s="312"/>
      <c r="H483" s="313"/>
      <c r="I483" s="163"/>
    </row>
    <row r="484" spans="1:9" ht="12.75" customHeight="1" x14ac:dyDescent="0.25">
      <c r="A484" s="160"/>
      <c r="B484" s="159"/>
      <c r="C484" s="159"/>
      <c r="D484" s="159"/>
      <c r="E484" s="161"/>
      <c r="F484" s="162"/>
      <c r="G484" s="312"/>
      <c r="H484" s="313"/>
      <c r="I484" s="163"/>
    </row>
    <row r="485" spans="1:9" ht="12.75" customHeight="1" x14ac:dyDescent="0.25">
      <c r="A485" s="160"/>
      <c r="B485" s="159"/>
      <c r="C485" s="159"/>
      <c r="D485" s="159"/>
      <c r="E485" s="161"/>
      <c r="F485" s="162"/>
      <c r="G485" s="312"/>
      <c r="H485" s="313"/>
      <c r="I485" s="163"/>
    </row>
    <row r="486" spans="1:9" ht="12.75" customHeight="1" x14ac:dyDescent="0.25">
      <c r="A486" s="160"/>
      <c r="B486" s="159"/>
      <c r="C486" s="159"/>
      <c r="D486" s="159"/>
      <c r="E486" s="161"/>
      <c r="F486" s="162"/>
      <c r="G486" s="312"/>
      <c r="H486" s="313"/>
      <c r="I486" s="163"/>
    </row>
    <row r="487" spans="1:9" ht="12.75" customHeight="1" x14ac:dyDescent="0.25">
      <c r="A487" s="160"/>
      <c r="B487" s="159"/>
      <c r="C487" s="159"/>
      <c r="D487" s="159"/>
      <c r="E487" s="161"/>
      <c r="F487" s="162"/>
      <c r="G487" s="312"/>
      <c r="H487" s="313"/>
      <c r="I487" s="163"/>
    </row>
    <row r="488" spans="1:9" ht="12.75" customHeight="1" x14ac:dyDescent="0.25">
      <c r="A488" s="160"/>
      <c r="B488" s="159"/>
      <c r="C488" s="159"/>
      <c r="D488" s="159"/>
      <c r="E488" s="161"/>
      <c r="F488" s="162"/>
      <c r="G488" s="312"/>
      <c r="H488" s="313"/>
      <c r="I488" s="163"/>
    </row>
    <row r="489" spans="1:9" ht="12.75" customHeight="1" x14ac:dyDescent="0.25">
      <c r="A489" s="160"/>
      <c r="B489" s="159"/>
      <c r="C489" s="159"/>
      <c r="D489" s="159"/>
      <c r="E489" s="161"/>
      <c r="F489" s="162"/>
      <c r="G489" s="312"/>
      <c r="H489" s="313"/>
      <c r="I489" s="163"/>
    </row>
    <row r="490" spans="1:9" ht="12.75" customHeight="1" x14ac:dyDescent="0.25">
      <c r="A490" s="160"/>
      <c r="B490" s="159"/>
      <c r="C490" s="159"/>
      <c r="D490" s="159"/>
      <c r="E490" s="161"/>
      <c r="F490" s="162"/>
      <c r="G490" s="312"/>
      <c r="H490" s="313"/>
      <c r="I490" s="163"/>
    </row>
    <row r="491" spans="1:9" ht="12.75" customHeight="1" x14ac:dyDescent="0.25">
      <c r="A491" s="160"/>
      <c r="B491" s="159"/>
      <c r="C491" s="159"/>
      <c r="D491" s="159"/>
      <c r="E491" s="161"/>
      <c r="F491" s="162"/>
      <c r="G491" s="312"/>
      <c r="H491" s="313"/>
      <c r="I491" s="163"/>
    </row>
    <row r="492" spans="1:9" ht="12.75" customHeight="1" x14ac:dyDescent="0.25">
      <c r="A492" s="160"/>
      <c r="B492" s="159"/>
      <c r="C492" s="159"/>
      <c r="D492" s="159"/>
      <c r="E492" s="161"/>
      <c r="F492" s="162"/>
      <c r="G492" s="312"/>
      <c r="H492" s="313"/>
      <c r="I492" s="163"/>
    </row>
    <row r="493" spans="1:9" ht="12.75" customHeight="1" x14ac:dyDescent="0.25">
      <c r="A493" s="160"/>
      <c r="B493" s="159"/>
      <c r="C493" s="159"/>
      <c r="D493" s="159"/>
      <c r="E493" s="161"/>
      <c r="F493" s="162"/>
      <c r="G493" s="312"/>
      <c r="H493" s="313"/>
      <c r="I493" s="163"/>
    </row>
    <row r="494" spans="1:9" ht="12.75" customHeight="1" x14ac:dyDescent="0.25">
      <c r="A494" s="160"/>
      <c r="B494" s="159"/>
      <c r="C494" s="159"/>
      <c r="D494" s="159"/>
      <c r="E494" s="161"/>
      <c r="F494" s="162"/>
      <c r="G494" s="312"/>
      <c r="H494" s="313"/>
      <c r="I494" s="163"/>
    </row>
    <row r="495" spans="1:9" ht="12.75" customHeight="1" x14ac:dyDescent="0.25">
      <c r="A495" s="160"/>
      <c r="B495" s="159"/>
      <c r="C495" s="159"/>
      <c r="D495" s="159"/>
      <c r="E495" s="161"/>
      <c r="F495" s="162"/>
      <c r="G495" s="312"/>
      <c r="H495" s="313"/>
      <c r="I495" s="163"/>
    </row>
    <row r="496" spans="1:9" ht="12.75" customHeight="1" x14ac:dyDescent="0.25">
      <c r="A496" s="160"/>
      <c r="B496" s="159"/>
      <c r="C496" s="159"/>
      <c r="D496" s="159"/>
      <c r="E496" s="161"/>
      <c r="F496" s="162"/>
      <c r="G496" s="312"/>
      <c r="H496" s="313"/>
      <c r="I496" s="163"/>
    </row>
    <row r="497" spans="1:9" ht="12.75" customHeight="1" x14ac:dyDescent="0.25">
      <c r="A497" s="160"/>
      <c r="B497" s="159"/>
      <c r="C497" s="159"/>
      <c r="D497" s="159"/>
      <c r="E497" s="161"/>
      <c r="F497" s="162"/>
      <c r="G497" s="312"/>
      <c r="H497" s="313"/>
      <c r="I497" s="163"/>
    </row>
    <row r="498" spans="1:9" ht="12.75" customHeight="1" x14ac:dyDescent="0.25">
      <c r="A498" s="160"/>
      <c r="B498" s="159"/>
      <c r="C498" s="159"/>
      <c r="D498" s="159"/>
      <c r="E498" s="161"/>
      <c r="F498" s="162"/>
      <c r="G498" s="312"/>
      <c r="H498" s="313"/>
      <c r="I498" s="163"/>
    </row>
    <row r="499" spans="1:9" ht="12.75" customHeight="1" x14ac:dyDescent="0.25">
      <c r="A499" s="160"/>
      <c r="B499" s="159"/>
      <c r="C499" s="159"/>
      <c r="D499" s="159"/>
      <c r="E499" s="161"/>
      <c r="F499" s="162"/>
      <c r="G499" s="312"/>
      <c r="H499" s="313"/>
      <c r="I499" s="163"/>
    </row>
    <row r="500" spans="1:9" ht="12.75" customHeight="1" x14ac:dyDescent="0.25">
      <c r="A500" s="160"/>
      <c r="B500" s="159"/>
      <c r="C500" s="159"/>
      <c r="D500" s="159"/>
      <c r="E500" s="161"/>
      <c r="F500" s="162"/>
      <c r="G500" s="312"/>
      <c r="H500" s="313"/>
      <c r="I500" s="163"/>
    </row>
    <row r="501" spans="1:9" ht="12.75" customHeight="1" x14ac:dyDescent="0.25">
      <c r="A501" s="160"/>
      <c r="B501" s="159"/>
      <c r="C501" s="159"/>
      <c r="D501" s="159"/>
      <c r="E501" s="161"/>
      <c r="F501" s="162"/>
      <c r="G501" s="312"/>
      <c r="H501" s="313"/>
      <c r="I501" s="163"/>
    </row>
    <row r="502" spans="1:9" ht="12.75" customHeight="1" x14ac:dyDescent="0.25">
      <c r="A502" s="160"/>
      <c r="B502" s="159"/>
      <c r="C502" s="159"/>
      <c r="D502" s="159"/>
      <c r="E502" s="161"/>
      <c r="F502" s="162"/>
      <c r="G502" s="312"/>
      <c r="H502" s="313"/>
      <c r="I502" s="163"/>
    </row>
    <row r="503" spans="1:9" ht="12.75" customHeight="1" x14ac:dyDescent="0.25">
      <c r="A503" s="160"/>
      <c r="B503" s="159"/>
      <c r="C503" s="159"/>
      <c r="D503" s="159"/>
      <c r="E503" s="161"/>
      <c r="F503" s="162"/>
      <c r="G503" s="312"/>
      <c r="H503" s="313"/>
      <c r="I503" s="163"/>
    </row>
    <row r="504" spans="1:9" ht="12.75" customHeight="1" x14ac:dyDescent="0.25">
      <c r="A504" s="160"/>
      <c r="B504" s="159"/>
      <c r="C504" s="159"/>
      <c r="D504" s="159"/>
      <c r="E504" s="161"/>
      <c r="F504" s="162"/>
      <c r="G504" s="312"/>
      <c r="H504" s="313"/>
      <c r="I504" s="163"/>
    </row>
    <row r="505" spans="1:9" ht="12.75" customHeight="1" x14ac:dyDescent="0.25">
      <c r="A505" s="160"/>
      <c r="B505" s="159"/>
      <c r="C505" s="159"/>
      <c r="D505" s="159"/>
      <c r="E505" s="161"/>
      <c r="F505" s="162"/>
      <c r="G505" s="312"/>
      <c r="H505" s="313"/>
      <c r="I505" s="163"/>
    </row>
    <row r="506" spans="1:9" ht="12.75" customHeight="1" x14ac:dyDescent="0.25">
      <c r="A506" s="160"/>
      <c r="B506" s="159"/>
      <c r="C506" s="159"/>
      <c r="D506" s="159"/>
      <c r="E506" s="161"/>
      <c r="F506" s="162"/>
      <c r="G506" s="312"/>
      <c r="H506" s="313"/>
      <c r="I506" s="163"/>
    </row>
    <row r="507" spans="1:9" ht="12.75" customHeight="1" x14ac:dyDescent="0.25">
      <c r="A507" s="160"/>
      <c r="B507" s="159"/>
      <c r="C507" s="159"/>
      <c r="D507" s="159"/>
      <c r="E507" s="161"/>
      <c r="F507" s="162"/>
      <c r="G507" s="312"/>
      <c r="H507" s="313"/>
      <c r="I507" s="163"/>
    </row>
    <row r="508" spans="1:9" ht="12.75" customHeight="1" x14ac:dyDescent="0.25">
      <c r="A508" s="160"/>
      <c r="B508" s="159"/>
      <c r="C508" s="159"/>
      <c r="D508" s="159"/>
      <c r="E508" s="161"/>
      <c r="F508" s="162"/>
      <c r="G508" s="312"/>
      <c r="H508" s="313"/>
      <c r="I508" s="163"/>
    </row>
    <row r="509" spans="1:9" ht="12.75" customHeight="1" x14ac:dyDescent="0.25">
      <c r="A509" s="160"/>
      <c r="B509" s="159"/>
      <c r="C509" s="159"/>
      <c r="D509" s="159"/>
      <c r="E509" s="161"/>
      <c r="F509" s="162"/>
      <c r="G509" s="312"/>
      <c r="H509" s="313"/>
      <c r="I509" s="163"/>
    </row>
    <row r="510" spans="1:9" ht="12.75" customHeight="1" x14ac:dyDescent="0.25">
      <c r="A510" s="160"/>
      <c r="B510" s="159"/>
      <c r="C510" s="159"/>
      <c r="D510" s="159"/>
      <c r="E510" s="161"/>
      <c r="F510" s="162"/>
      <c r="G510" s="312"/>
      <c r="H510" s="313"/>
      <c r="I510" s="163"/>
    </row>
    <row r="511" spans="1:9" ht="12.75" customHeight="1" x14ac:dyDescent="0.25">
      <c r="A511" s="160"/>
      <c r="B511" s="159"/>
      <c r="C511" s="159"/>
      <c r="D511" s="159"/>
      <c r="E511" s="161"/>
      <c r="F511" s="162"/>
      <c r="G511" s="312"/>
      <c r="H511" s="313"/>
      <c r="I511" s="163"/>
    </row>
    <row r="512" spans="1:9" ht="12.75" customHeight="1" x14ac:dyDescent="0.25">
      <c r="A512" s="160"/>
      <c r="B512" s="159"/>
      <c r="C512" s="159"/>
      <c r="D512" s="159"/>
      <c r="E512" s="161"/>
      <c r="F512" s="162"/>
      <c r="G512" s="312"/>
      <c r="H512" s="313"/>
      <c r="I512" s="163"/>
    </row>
    <row r="513" spans="1:9" ht="12.75" customHeight="1" x14ac:dyDescent="0.25">
      <c r="A513" s="160"/>
      <c r="B513" s="159"/>
      <c r="C513" s="159"/>
      <c r="D513" s="159"/>
      <c r="E513" s="161"/>
      <c r="F513" s="162"/>
      <c r="G513" s="312"/>
      <c r="H513" s="313"/>
      <c r="I513" s="163"/>
    </row>
    <row r="514" spans="1:9" ht="12.75" customHeight="1" x14ac:dyDescent="0.25">
      <c r="A514" s="160"/>
      <c r="B514" s="159"/>
      <c r="C514" s="159"/>
      <c r="D514" s="159"/>
      <c r="E514" s="161"/>
      <c r="F514" s="162"/>
      <c r="G514" s="312"/>
      <c r="H514" s="313"/>
      <c r="I514" s="163"/>
    </row>
    <row r="515" spans="1:9" ht="12.75" customHeight="1" x14ac:dyDescent="0.25">
      <c r="A515" s="160"/>
      <c r="B515" s="159"/>
      <c r="C515" s="159"/>
      <c r="D515" s="159"/>
      <c r="E515" s="161"/>
      <c r="F515" s="162"/>
      <c r="G515" s="312"/>
      <c r="H515" s="313"/>
      <c r="I515" s="163"/>
    </row>
    <row r="516" spans="1:9" ht="12.75" customHeight="1" x14ac:dyDescent="0.25">
      <c r="A516" s="160"/>
      <c r="B516" s="159"/>
      <c r="C516" s="159"/>
      <c r="D516" s="159"/>
      <c r="E516" s="161"/>
      <c r="F516" s="162"/>
      <c r="G516" s="312"/>
      <c r="H516" s="313"/>
      <c r="I516" s="163"/>
    </row>
    <row r="517" spans="1:9" ht="12.75" customHeight="1" x14ac:dyDescent="0.25">
      <c r="A517" s="160"/>
      <c r="B517" s="159"/>
      <c r="C517" s="159"/>
      <c r="D517" s="159"/>
      <c r="E517" s="161"/>
      <c r="F517" s="162"/>
      <c r="G517" s="312"/>
      <c r="H517" s="313"/>
      <c r="I517" s="163"/>
    </row>
    <row r="518" spans="1:9" ht="12.75" customHeight="1"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3.5" customHeight="1"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4"/>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3.5" customHeight="1"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4"/>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92" t="s">
        <v>41</v>
      </c>
      <c r="B1520" s="92" t="s">
        <v>41</v>
      </c>
      <c r="C1520" s="92" t="s">
        <v>41</v>
      </c>
      <c r="D1520" s="92" t="s">
        <v>41</v>
      </c>
      <c r="E1520" s="93" t="s">
        <v>41</v>
      </c>
      <c r="F1520" s="94" t="s">
        <v>41</v>
      </c>
      <c r="G1520" s="110" t="s">
        <v>41</v>
      </c>
      <c r="H1520" s="15"/>
      <c r="I1520" s="63" t="s">
        <v>41</v>
      </c>
    </row>
  </sheetData>
  <sheetProtection algorithmName="SHA-512" hashValue="jvKGJFHL0a0ImRvoutiIV6zh2Fjjt7u0agRlq9mZEmdUvJJB/XLu2r98QfKjXpIH+RXLnXW7Rm5gfn4AQUv7MA==" saltValue="jB1ldL871++TurnGFqc4wA==" spinCount="100000" sheet="1" objects="1" scenarios="1"/>
  <mergeCells count="1506">
    <mergeCell ref="G1519:H1519"/>
    <mergeCell ref="G1517:H1517"/>
    <mergeCell ref="G1518:H1518"/>
    <mergeCell ref="G1514:H1514"/>
    <mergeCell ref="G1515:H1515"/>
    <mergeCell ref="G1516:H1516"/>
    <mergeCell ref="G1509:H1509"/>
    <mergeCell ref="G1510:H1510"/>
    <mergeCell ref="G1511:H1511"/>
    <mergeCell ref="G1512:H1512"/>
    <mergeCell ref="G1513:H1513"/>
    <mergeCell ref="G1504:H1504"/>
    <mergeCell ref="G1505:H1505"/>
    <mergeCell ref="G1506:H1506"/>
    <mergeCell ref="G1507:H1507"/>
    <mergeCell ref="G1508:H1508"/>
    <mergeCell ref="G1499:H1499"/>
    <mergeCell ref="G1500:H1500"/>
    <mergeCell ref="G1501:H1501"/>
    <mergeCell ref="G1502:H1502"/>
    <mergeCell ref="G1503:H1503"/>
    <mergeCell ref="G1494:H1494"/>
    <mergeCell ref="G1495:H1495"/>
    <mergeCell ref="G1496:H1496"/>
    <mergeCell ref="G1497:H1497"/>
    <mergeCell ref="G1498:H1498"/>
    <mergeCell ref="G1489:H1489"/>
    <mergeCell ref="G1490:H1490"/>
    <mergeCell ref="G1491:H1491"/>
    <mergeCell ref="G1492:H1492"/>
    <mergeCell ref="G1493:H1493"/>
    <mergeCell ref="G1484:H1484"/>
    <mergeCell ref="G1485:H1485"/>
    <mergeCell ref="G1486:H1486"/>
    <mergeCell ref="G1487:H1487"/>
    <mergeCell ref="G1488:H1488"/>
    <mergeCell ref="G1479:H1479"/>
    <mergeCell ref="G1480:H1480"/>
    <mergeCell ref="G1481:H1481"/>
    <mergeCell ref="G1482:H1482"/>
    <mergeCell ref="G1483:H1483"/>
    <mergeCell ref="G1474:H1474"/>
    <mergeCell ref="G1475:H1475"/>
    <mergeCell ref="G1476:H1476"/>
    <mergeCell ref="G1477:H1477"/>
    <mergeCell ref="G1478:H1478"/>
    <mergeCell ref="G1469:H1469"/>
    <mergeCell ref="G1470:H1470"/>
    <mergeCell ref="G1471:H1471"/>
    <mergeCell ref="G1472:H1472"/>
    <mergeCell ref="G1473:H1473"/>
    <mergeCell ref="G1464:H1464"/>
    <mergeCell ref="G1465:H1465"/>
    <mergeCell ref="G1466:H1466"/>
    <mergeCell ref="G1467:H1467"/>
    <mergeCell ref="G1468:H1468"/>
    <mergeCell ref="G1459:H1459"/>
    <mergeCell ref="G1460:H1460"/>
    <mergeCell ref="G1461:H1461"/>
    <mergeCell ref="G1462:H1462"/>
    <mergeCell ref="G1463:H1463"/>
    <mergeCell ref="G1454:H1454"/>
    <mergeCell ref="G1455:H1455"/>
    <mergeCell ref="G1456:H1456"/>
    <mergeCell ref="G1457:H1457"/>
    <mergeCell ref="G1458:H1458"/>
    <mergeCell ref="G1449:H1449"/>
    <mergeCell ref="G1450:H1450"/>
    <mergeCell ref="G1451:H1451"/>
    <mergeCell ref="G1452:H1452"/>
    <mergeCell ref="G1453:H1453"/>
    <mergeCell ref="G1444:H1444"/>
    <mergeCell ref="G1445:H1445"/>
    <mergeCell ref="G1446:H1446"/>
    <mergeCell ref="G1447:H1447"/>
    <mergeCell ref="G1448:H1448"/>
    <mergeCell ref="G1439:H1439"/>
    <mergeCell ref="G1440:H1440"/>
    <mergeCell ref="G1441:H1441"/>
    <mergeCell ref="G1442:H1442"/>
    <mergeCell ref="G1443:H1443"/>
    <mergeCell ref="G1434:H1434"/>
    <mergeCell ref="G1435:H1435"/>
    <mergeCell ref="G1436:H1436"/>
    <mergeCell ref="G1437:H1437"/>
    <mergeCell ref="G1438:H1438"/>
    <mergeCell ref="G1429:H1429"/>
    <mergeCell ref="G1430:H1430"/>
    <mergeCell ref="G1431:H1431"/>
    <mergeCell ref="G1432:H1432"/>
    <mergeCell ref="G1433:H1433"/>
    <mergeCell ref="G1424:H1424"/>
    <mergeCell ref="G1425:H1425"/>
    <mergeCell ref="G1426:H1426"/>
    <mergeCell ref="G1427:H1427"/>
    <mergeCell ref="G1428:H1428"/>
    <mergeCell ref="G1419:H1419"/>
    <mergeCell ref="G1420:H1420"/>
    <mergeCell ref="G1421:H1421"/>
    <mergeCell ref="G1422:H1422"/>
    <mergeCell ref="G1423:H1423"/>
    <mergeCell ref="G1414:H1414"/>
    <mergeCell ref="G1415:H1415"/>
    <mergeCell ref="G1416:H1416"/>
    <mergeCell ref="G1417:H1417"/>
    <mergeCell ref="G1418:H1418"/>
    <mergeCell ref="G1409:H1409"/>
    <mergeCell ref="G1410:H1410"/>
    <mergeCell ref="G1411:H1411"/>
    <mergeCell ref="G1412:H1412"/>
    <mergeCell ref="G1413:H1413"/>
    <mergeCell ref="G1404:H1404"/>
    <mergeCell ref="G1405:H1405"/>
    <mergeCell ref="G1406:H1406"/>
    <mergeCell ref="G1407:H1407"/>
    <mergeCell ref="G1408:H1408"/>
    <mergeCell ref="G1399:H1399"/>
    <mergeCell ref="G1400:H1400"/>
    <mergeCell ref="G1401:H1401"/>
    <mergeCell ref="G1402:H1402"/>
    <mergeCell ref="G1403:H1403"/>
    <mergeCell ref="G1394:H1394"/>
    <mergeCell ref="G1395:H1395"/>
    <mergeCell ref="G1396:H1396"/>
    <mergeCell ref="G1397:H1397"/>
    <mergeCell ref="G1398:H1398"/>
    <mergeCell ref="G1389:H1389"/>
    <mergeCell ref="G1390:H1390"/>
    <mergeCell ref="G1391:H1391"/>
    <mergeCell ref="G1392:H1392"/>
    <mergeCell ref="G1393:H1393"/>
    <mergeCell ref="G1384:H1384"/>
    <mergeCell ref="G1385:H1385"/>
    <mergeCell ref="G1386:H1386"/>
    <mergeCell ref="G1387:H1387"/>
    <mergeCell ref="G1388:H1388"/>
    <mergeCell ref="G1379:H1379"/>
    <mergeCell ref="G1380:H1380"/>
    <mergeCell ref="G1381:H1381"/>
    <mergeCell ref="G1382:H1382"/>
    <mergeCell ref="G1383:H1383"/>
    <mergeCell ref="G1374:H1374"/>
    <mergeCell ref="G1375:H1375"/>
    <mergeCell ref="G1376:H1376"/>
    <mergeCell ref="G1377:H1377"/>
    <mergeCell ref="G1378:H1378"/>
    <mergeCell ref="G1369:H1369"/>
    <mergeCell ref="G1370:H1370"/>
    <mergeCell ref="G1371:H1371"/>
    <mergeCell ref="G1372:H1372"/>
    <mergeCell ref="G1373:H1373"/>
    <mergeCell ref="G1364:H1364"/>
    <mergeCell ref="G1365:H1365"/>
    <mergeCell ref="G1366:H1366"/>
    <mergeCell ref="G1367:H1367"/>
    <mergeCell ref="G1368:H1368"/>
    <mergeCell ref="G1359:H1359"/>
    <mergeCell ref="G1360:H1360"/>
    <mergeCell ref="G1361:H1361"/>
    <mergeCell ref="G1362:H1362"/>
    <mergeCell ref="G1363:H1363"/>
    <mergeCell ref="G1354:H1354"/>
    <mergeCell ref="G1355:H1355"/>
    <mergeCell ref="G1356:H1356"/>
    <mergeCell ref="G1357:H1357"/>
    <mergeCell ref="G1358:H1358"/>
    <mergeCell ref="G1349:H1349"/>
    <mergeCell ref="G1350:H1350"/>
    <mergeCell ref="G1351:H1351"/>
    <mergeCell ref="G1352:H1352"/>
    <mergeCell ref="G1353:H1353"/>
    <mergeCell ref="G1344:H1344"/>
    <mergeCell ref="G1345:H1345"/>
    <mergeCell ref="G1346:H1346"/>
    <mergeCell ref="G1347:H1347"/>
    <mergeCell ref="G1348:H1348"/>
    <mergeCell ref="G1339:H1339"/>
    <mergeCell ref="G1340:H1340"/>
    <mergeCell ref="G1341:H1341"/>
    <mergeCell ref="G1342:H1342"/>
    <mergeCell ref="G1343:H1343"/>
    <mergeCell ref="G1334:H1334"/>
    <mergeCell ref="G1335:H1335"/>
    <mergeCell ref="G1336:H1336"/>
    <mergeCell ref="G1337:H1337"/>
    <mergeCell ref="G1338:H1338"/>
    <mergeCell ref="G1329:H1329"/>
    <mergeCell ref="G1330:H1330"/>
    <mergeCell ref="G1331:H1331"/>
    <mergeCell ref="G1332:H1332"/>
    <mergeCell ref="G1333:H1333"/>
    <mergeCell ref="G1324:H1324"/>
    <mergeCell ref="G1325:H1325"/>
    <mergeCell ref="G1326:H1326"/>
    <mergeCell ref="G1327:H1327"/>
    <mergeCell ref="G1328:H1328"/>
    <mergeCell ref="G1319:H1319"/>
    <mergeCell ref="G1320:H1320"/>
    <mergeCell ref="G1321:H1321"/>
    <mergeCell ref="G1322:H1322"/>
    <mergeCell ref="G1323:H1323"/>
    <mergeCell ref="G1314:H1314"/>
    <mergeCell ref="G1315:H1315"/>
    <mergeCell ref="G1316:H1316"/>
    <mergeCell ref="G1317:H1317"/>
    <mergeCell ref="G1318:H1318"/>
    <mergeCell ref="G1309:H1309"/>
    <mergeCell ref="G1310:H1310"/>
    <mergeCell ref="G1311:H1311"/>
    <mergeCell ref="G1312:H1312"/>
    <mergeCell ref="G1313:H1313"/>
    <mergeCell ref="G1304:H1304"/>
    <mergeCell ref="G1305:H1305"/>
    <mergeCell ref="G1306:H1306"/>
    <mergeCell ref="G1307:H1307"/>
    <mergeCell ref="G1308:H1308"/>
    <mergeCell ref="G1299:H1299"/>
    <mergeCell ref="G1300:H1300"/>
    <mergeCell ref="G1301:H1301"/>
    <mergeCell ref="G1302:H1302"/>
    <mergeCell ref="G1303:H1303"/>
    <mergeCell ref="G1294:H1294"/>
    <mergeCell ref="G1295:H1295"/>
    <mergeCell ref="G1296:H1296"/>
    <mergeCell ref="G1297:H1297"/>
    <mergeCell ref="G1298:H1298"/>
    <mergeCell ref="G1289:H1289"/>
    <mergeCell ref="G1290:H1290"/>
    <mergeCell ref="G1291:H1291"/>
    <mergeCell ref="G1292:H1292"/>
    <mergeCell ref="G1293:H1293"/>
    <mergeCell ref="G1284:H1284"/>
    <mergeCell ref="G1285:H1285"/>
    <mergeCell ref="G1286:H1286"/>
    <mergeCell ref="G1287:H1287"/>
    <mergeCell ref="G1288:H1288"/>
    <mergeCell ref="G1279:H1279"/>
    <mergeCell ref="G1280:H1280"/>
    <mergeCell ref="G1281:H1281"/>
    <mergeCell ref="G1282:H1282"/>
    <mergeCell ref="G1283:H1283"/>
    <mergeCell ref="G1274:H1274"/>
    <mergeCell ref="G1275:H1275"/>
    <mergeCell ref="G1276:H1276"/>
    <mergeCell ref="G1277:H1277"/>
    <mergeCell ref="G1278:H1278"/>
    <mergeCell ref="G1269:H1269"/>
    <mergeCell ref="G1270:H1270"/>
    <mergeCell ref="G1271:H1271"/>
    <mergeCell ref="G1272:H1272"/>
    <mergeCell ref="G1273:H1273"/>
    <mergeCell ref="G1264:H1264"/>
    <mergeCell ref="G1265:H1265"/>
    <mergeCell ref="G1266:H1266"/>
    <mergeCell ref="G1267:H1267"/>
    <mergeCell ref="G1268:H1268"/>
    <mergeCell ref="G1259:H1259"/>
    <mergeCell ref="G1260:H1260"/>
    <mergeCell ref="G1261:H1261"/>
    <mergeCell ref="G1262:H1262"/>
    <mergeCell ref="G1263:H1263"/>
    <mergeCell ref="G1254:H1254"/>
    <mergeCell ref="G1255:H1255"/>
    <mergeCell ref="G1256:H1256"/>
    <mergeCell ref="G1257:H1257"/>
    <mergeCell ref="G1258:H1258"/>
    <mergeCell ref="G1249:H1249"/>
    <mergeCell ref="G1250:H1250"/>
    <mergeCell ref="G1251:H1251"/>
    <mergeCell ref="G1252:H1252"/>
    <mergeCell ref="G1253:H1253"/>
    <mergeCell ref="G1244:H1244"/>
    <mergeCell ref="G1245:H1245"/>
    <mergeCell ref="G1246:H1246"/>
    <mergeCell ref="G1247:H1247"/>
    <mergeCell ref="G1248:H1248"/>
    <mergeCell ref="G1239:H1239"/>
    <mergeCell ref="G1240:H1240"/>
    <mergeCell ref="G1241:H1241"/>
    <mergeCell ref="G1242:H1242"/>
    <mergeCell ref="G1243:H1243"/>
    <mergeCell ref="G1234:H1234"/>
    <mergeCell ref="G1235:H1235"/>
    <mergeCell ref="G1236:H1236"/>
    <mergeCell ref="G1237:H1237"/>
    <mergeCell ref="G1238:H1238"/>
    <mergeCell ref="G1229:H1229"/>
    <mergeCell ref="G1230:H1230"/>
    <mergeCell ref="G1231:H1231"/>
    <mergeCell ref="G1232:H1232"/>
    <mergeCell ref="G1233:H1233"/>
    <mergeCell ref="G1224:H1224"/>
    <mergeCell ref="G1225:H1225"/>
    <mergeCell ref="G1226:H1226"/>
    <mergeCell ref="G1227:H1227"/>
    <mergeCell ref="G1228:H1228"/>
    <mergeCell ref="G1219:H1219"/>
    <mergeCell ref="G1220:H1220"/>
    <mergeCell ref="G1221:H1221"/>
    <mergeCell ref="G1222:H1222"/>
    <mergeCell ref="G1223:H1223"/>
    <mergeCell ref="G1214:H1214"/>
    <mergeCell ref="G1215:H1215"/>
    <mergeCell ref="G1216:H1216"/>
    <mergeCell ref="G1217:H1217"/>
    <mergeCell ref="G1218:H1218"/>
    <mergeCell ref="G1209:H1209"/>
    <mergeCell ref="G1210:H1210"/>
    <mergeCell ref="G1211:H1211"/>
    <mergeCell ref="G1212:H1212"/>
    <mergeCell ref="G1213:H1213"/>
    <mergeCell ref="G1204:H1204"/>
    <mergeCell ref="G1205:H1205"/>
    <mergeCell ref="G1206:H1206"/>
    <mergeCell ref="G1207:H1207"/>
    <mergeCell ref="G1208:H1208"/>
    <mergeCell ref="G1199:H1199"/>
    <mergeCell ref="G1200:H1200"/>
    <mergeCell ref="G1201:H1201"/>
    <mergeCell ref="G1202:H1202"/>
    <mergeCell ref="G1203:H1203"/>
    <mergeCell ref="G1194:H1194"/>
    <mergeCell ref="G1195:H1195"/>
    <mergeCell ref="G1196:H1196"/>
    <mergeCell ref="G1197:H1197"/>
    <mergeCell ref="G1198:H1198"/>
    <mergeCell ref="G1189:H1189"/>
    <mergeCell ref="G1190:H1190"/>
    <mergeCell ref="G1191:H1191"/>
    <mergeCell ref="G1192:H1192"/>
    <mergeCell ref="G1193:H1193"/>
    <mergeCell ref="G1184:H1184"/>
    <mergeCell ref="G1185:H1185"/>
    <mergeCell ref="G1186:H1186"/>
    <mergeCell ref="G1187:H1187"/>
    <mergeCell ref="G1188:H1188"/>
    <mergeCell ref="G1179:H1179"/>
    <mergeCell ref="G1180:H1180"/>
    <mergeCell ref="G1181:H1181"/>
    <mergeCell ref="G1182:H1182"/>
    <mergeCell ref="G1183:H1183"/>
    <mergeCell ref="G1174:H1174"/>
    <mergeCell ref="G1175:H1175"/>
    <mergeCell ref="G1176:H1176"/>
    <mergeCell ref="G1177:H1177"/>
    <mergeCell ref="G1178:H1178"/>
    <mergeCell ref="G1169:H1169"/>
    <mergeCell ref="G1170:H1170"/>
    <mergeCell ref="G1171:H1171"/>
    <mergeCell ref="G1172:H1172"/>
    <mergeCell ref="G1173:H1173"/>
    <mergeCell ref="G1164:H1164"/>
    <mergeCell ref="G1165:H1165"/>
    <mergeCell ref="G1166:H1166"/>
    <mergeCell ref="G1167:H1167"/>
    <mergeCell ref="G1168:H1168"/>
    <mergeCell ref="G1159:H1159"/>
    <mergeCell ref="G1160:H1160"/>
    <mergeCell ref="G1161:H1161"/>
    <mergeCell ref="G1162:H1162"/>
    <mergeCell ref="G1163:H1163"/>
    <mergeCell ref="G1154:H1154"/>
    <mergeCell ref="G1155:H1155"/>
    <mergeCell ref="G1156:H1156"/>
    <mergeCell ref="G1157:H1157"/>
    <mergeCell ref="G1158:H1158"/>
    <mergeCell ref="G1149:H1149"/>
    <mergeCell ref="G1150:H1150"/>
    <mergeCell ref="G1151:H1151"/>
    <mergeCell ref="G1152:H1152"/>
    <mergeCell ref="G1153:H1153"/>
    <mergeCell ref="G1144:H1144"/>
    <mergeCell ref="G1145:H1145"/>
    <mergeCell ref="G1146:H1146"/>
    <mergeCell ref="G1147:H1147"/>
    <mergeCell ref="G1148:H1148"/>
    <mergeCell ref="G1139:H1139"/>
    <mergeCell ref="G1140:H1140"/>
    <mergeCell ref="G1141:H1141"/>
    <mergeCell ref="G1142:H1142"/>
    <mergeCell ref="G1143:H1143"/>
    <mergeCell ref="G1134:H1134"/>
    <mergeCell ref="G1135:H1135"/>
    <mergeCell ref="G1136:H1136"/>
    <mergeCell ref="G1137:H1137"/>
    <mergeCell ref="G1138:H1138"/>
    <mergeCell ref="G1129:H1129"/>
    <mergeCell ref="G1130:H1130"/>
    <mergeCell ref="G1131:H1131"/>
    <mergeCell ref="G1132:H1132"/>
    <mergeCell ref="G1133:H1133"/>
    <mergeCell ref="G1124:H1124"/>
    <mergeCell ref="G1125:H1125"/>
    <mergeCell ref="G1126:H1126"/>
    <mergeCell ref="G1127:H1127"/>
    <mergeCell ref="G1128:H1128"/>
    <mergeCell ref="G1119:H1119"/>
    <mergeCell ref="G1120:H1120"/>
    <mergeCell ref="G1121:H1121"/>
    <mergeCell ref="G1122:H1122"/>
    <mergeCell ref="G1123:H1123"/>
    <mergeCell ref="G1114:H1114"/>
    <mergeCell ref="G1115:H1115"/>
    <mergeCell ref="G1116:H1116"/>
    <mergeCell ref="G1117:H1117"/>
    <mergeCell ref="G1118:H1118"/>
    <mergeCell ref="G1109:H1109"/>
    <mergeCell ref="G1110:H1110"/>
    <mergeCell ref="G1111:H1111"/>
    <mergeCell ref="G1112:H1112"/>
    <mergeCell ref="G1113:H1113"/>
    <mergeCell ref="G1104:H1104"/>
    <mergeCell ref="G1105:H1105"/>
    <mergeCell ref="G1106:H1106"/>
    <mergeCell ref="G1107:H1107"/>
    <mergeCell ref="G1108:H1108"/>
    <mergeCell ref="G1099:H1099"/>
    <mergeCell ref="G1100:H1100"/>
    <mergeCell ref="G1101:H1101"/>
    <mergeCell ref="G1102:H1102"/>
    <mergeCell ref="G1103:H1103"/>
    <mergeCell ref="G1094:H1094"/>
    <mergeCell ref="G1095:H1095"/>
    <mergeCell ref="G1096:H1096"/>
    <mergeCell ref="G1097:H1097"/>
    <mergeCell ref="G1098:H1098"/>
    <mergeCell ref="G1089:H1089"/>
    <mergeCell ref="G1090:H1090"/>
    <mergeCell ref="G1091:H1091"/>
    <mergeCell ref="G1092:H1092"/>
    <mergeCell ref="G1093:H1093"/>
    <mergeCell ref="G1084:H1084"/>
    <mergeCell ref="G1085:H1085"/>
    <mergeCell ref="G1086:H1086"/>
    <mergeCell ref="G1087:H1087"/>
    <mergeCell ref="G1088:H1088"/>
    <mergeCell ref="G1079:H1079"/>
    <mergeCell ref="G1080:H1080"/>
    <mergeCell ref="G1081:H1081"/>
    <mergeCell ref="G1082:H1082"/>
    <mergeCell ref="G1083:H1083"/>
    <mergeCell ref="G1074:H1074"/>
    <mergeCell ref="G1075:H1075"/>
    <mergeCell ref="G1076:H1076"/>
    <mergeCell ref="G1077:H1077"/>
    <mergeCell ref="G1078:H1078"/>
    <mergeCell ref="G1069:H1069"/>
    <mergeCell ref="G1070:H1070"/>
    <mergeCell ref="G1071:H1071"/>
    <mergeCell ref="G1072:H1072"/>
    <mergeCell ref="G1073:H1073"/>
    <mergeCell ref="G1064:H1064"/>
    <mergeCell ref="G1065:H1065"/>
    <mergeCell ref="G1066:H1066"/>
    <mergeCell ref="G1067:H1067"/>
    <mergeCell ref="G1068:H1068"/>
    <mergeCell ref="G1059:H1059"/>
    <mergeCell ref="G1060:H1060"/>
    <mergeCell ref="G1061:H1061"/>
    <mergeCell ref="G1062:H1062"/>
    <mergeCell ref="G1063:H1063"/>
    <mergeCell ref="G1054:H1054"/>
    <mergeCell ref="G1055:H1055"/>
    <mergeCell ref="G1056:H1056"/>
    <mergeCell ref="G1057:H1057"/>
    <mergeCell ref="G1058:H1058"/>
    <mergeCell ref="G1049:H1049"/>
    <mergeCell ref="G1050:H1050"/>
    <mergeCell ref="G1051:H1051"/>
    <mergeCell ref="G1052:H1052"/>
    <mergeCell ref="G1053:H1053"/>
    <mergeCell ref="G1044:H1044"/>
    <mergeCell ref="G1045:H1045"/>
    <mergeCell ref="G1046:H1046"/>
    <mergeCell ref="G1047:H1047"/>
    <mergeCell ref="G1048:H1048"/>
    <mergeCell ref="G1039:H1039"/>
    <mergeCell ref="G1040:H1040"/>
    <mergeCell ref="G1041:H1041"/>
    <mergeCell ref="G1042:H1042"/>
    <mergeCell ref="G1043:H1043"/>
    <mergeCell ref="G1034:H1034"/>
    <mergeCell ref="G1035:H1035"/>
    <mergeCell ref="G1036:H1036"/>
    <mergeCell ref="G1037:H1037"/>
    <mergeCell ref="G1038:H1038"/>
    <mergeCell ref="G1029:H1029"/>
    <mergeCell ref="G1030:H1030"/>
    <mergeCell ref="G1031:H1031"/>
    <mergeCell ref="G1032:H1032"/>
    <mergeCell ref="G1033:H1033"/>
    <mergeCell ref="G1024:H1024"/>
    <mergeCell ref="G1025:H1025"/>
    <mergeCell ref="G1026:H1026"/>
    <mergeCell ref="G1027:H1027"/>
    <mergeCell ref="G1028:H1028"/>
    <mergeCell ref="G1019:H1019"/>
    <mergeCell ref="G1020:H1020"/>
    <mergeCell ref="G1021:H1021"/>
    <mergeCell ref="G1022:H1022"/>
    <mergeCell ref="G1023:H1023"/>
    <mergeCell ref="G1014:H1014"/>
    <mergeCell ref="G1015:H1015"/>
    <mergeCell ref="G1016:H1016"/>
    <mergeCell ref="G1017:H1017"/>
    <mergeCell ref="G1018:H1018"/>
    <mergeCell ref="G1009:H1009"/>
    <mergeCell ref="G1010:H1010"/>
    <mergeCell ref="G1011:H1011"/>
    <mergeCell ref="G1012:H1012"/>
    <mergeCell ref="G1013:H1013"/>
    <mergeCell ref="G1004:H1004"/>
    <mergeCell ref="G1005:H1005"/>
    <mergeCell ref="G1006:H1006"/>
    <mergeCell ref="G1007:H1007"/>
    <mergeCell ref="G1008:H1008"/>
    <mergeCell ref="G999:H999"/>
    <mergeCell ref="G1000:H1000"/>
    <mergeCell ref="G1001:H1001"/>
    <mergeCell ref="G1002:H1002"/>
    <mergeCell ref="G1003:H1003"/>
    <mergeCell ref="G994:H994"/>
    <mergeCell ref="G995:H995"/>
    <mergeCell ref="G996:H996"/>
    <mergeCell ref="G997:H997"/>
    <mergeCell ref="G998:H998"/>
    <mergeCell ref="G989:H989"/>
    <mergeCell ref="G990:H990"/>
    <mergeCell ref="G991:H991"/>
    <mergeCell ref="G992:H992"/>
    <mergeCell ref="G993:H993"/>
    <mergeCell ref="G984:H984"/>
    <mergeCell ref="G985:H985"/>
    <mergeCell ref="G986:H986"/>
    <mergeCell ref="G987:H987"/>
    <mergeCell ref="G988:H988"/>
    <mergeCell ref="G979:H979"/>
    <mergeCell ref="G980:H980"/>
    <mergeCell ref="G981:H981"/>
    <mergeCell ref="G982:H982"/>
    <mergeCell ref="G983:H983"/>
    <mergeCell ref="G974:H974"/>
    <mergeCell ref="G975:H975"/>
    <mergeCell ref="G976:H976"/>
    <mergeCell ref="G977:H977"/>
    <mergeCell ref="G978:H978"/>
    <mergeCell ref="G969:H969"/>
    <mergeCell ref="G970:H970"/>
    <mergeCell ref="G971:H971"/>
    <mergeCell ref="G972:H972"/>
    <mergeCell ref="G973:H973"/>
    <mergeCell ref="G964:H964"/>
    <mergeCell ref="G965:H965"/>
    <mergeCell ref="G966:H966"/>
    <mergeCell ref="G967:H967"/>
    <mergeCell ref="G968:H968"/>
    <mergeCell ref="G959:H959"/>
    <mergeCell ref="G960:H960"/>
    <mergeCell ref="G961:H961"/>
    <mergeCell ref="G962:H962"/>
    <mergeCell ref="G963:H963"/>
    <mergeCell ref="G954:H954"/>
    <mergeCell ref="G955:H955"/>
    <mergeCell ref="G956:H956"/>
    <mergeCell ref="G957:H957"/>
    <mergeCell ref="G958:H958"/>
    <mergeCell ref="G949:H949"/>
    <mergeCell ref="G950:H950"/>
    <mergeCell ref="G951:H951"/>
    <mergeCell ref="G952:H952"/>
    <mergeCell ref="G953:H953"/>
    <mergeCell ref="G944:H944"/>
    <mergeCell ref="G945:H945"/>
    <mergeCell ref="G946:H946"/>
    <mergeCell ref="G947:H947"/>
    <mergeCell ref="G948:H948"/>
    <mergeCell ref="G939:H939"/>
    <mergeCell ref="G940:H940"/>
    <mergeCell ref="G941:H941"/>
    <mergeCell ref="G942:H942"/>
    <mergeCell ref="G943:H943"/>
    <mergeCell ref="G934:H934"/>
    <mergeCell ref="G935:H935"/>
    <mergeCell ref="G936:H936"/>
    <mergeCell ref="G937:H937"/>
    <mergeCell ref="G938:H938"/>
    <mergeCell ref="G929:H929"/>
    <mergeCell ref="G930:H930"/>
    <mergeCell ref="G931:H931"/>
    <mergeCell ref="G932:H932"/>
    <mergeCell ref="G933:H933"/>
    <mergeCell ref="G924:H924"/>
    <mergeCell ref="G925:H925"/>
    <mergeCell ref="G926:H926"/>
    <mergeCell ref="G927:H927"/>
    <mergeCell ref="G928:H928"/>
    <mergeCell ref="G919:H919"/>
    <mergeCell ref="G920:H920"/>
    <mergeCell ref="G921:H921"/>
    <mergeCell ref="G922:H922"/>
    <mergeCell ref="G923:H923"/>
    <mergeCell ref="G914:H914"/>
    <mergeCell ref="G915:H915"/>
    <mergeCell ref="G916:H916"/>
    <mergeCell ref="G917:H917"/>
    <mergeCell ref="G918:H918"/>
    <mergeCell ref="G909:H909"/>
    <mergeCell ref="G910:H910"/>
    <mergeCell ref="G911:H911"/>
    <mergeCell ref="G912:H912"/>
    <mergeCell ref="G913:H913"/>
    <mergeCell ref="G904:H904"/>
    <mergeCell ref="G905:H905"/>
    <mergeCell ref="G906:H906"/>
    <mergeCell ref="G907:H907"/>
    <mergeCell ref="G908:H908"/>
    <mergeCell ref="G899:H899"/>
    <mergeCell ref="G900:H900"/>
    <mergeCell ref="G901:H901"/>
    <mergeCell ref="G902:H902"/>
    <mergeCell ref="G903:H903"/>
    <mergeCell ref="G894:H894"/>
    <mergeCell ref="G895:H895"/>
    <mergeCell ref="G896:H896"/>
    <mergeCell ref="G897:H897"/>
    <mergeCell ref="G898:H898"/>
    <mergeCell ref="G889:H889"/>
    <mergeCell ref="G890:H890"/>
    <mergeCell ref="G891:H891"/>
    <mergeCell ref="G892:H892"/>
    <mergeCell ref="G893:H893"/>
    <mergeCell ref="G884:H884"/>
    <mergeCell ref="G885:H885"/>
    <mergeCell ref="G886:H886"/>
    <mergeCell ref="G887:H887"/>
    <mergeCell ref="G888:H888"/>
    <mergeCell ref="G879:H879"/>
    <mergeCell ref="G880:H880"/>
    <mergeCell ref="G881:H881"/>
    <mergeCell ref="G882:H882"/>
    <mergeCell ref="G883:H883"/>
    <mergeCell ref="G874:H874"/>
    <mergeCell ref="G875:H875"/>
    <mergeCell ref="G876:H876"/>
    <mergeCell ref="G877:H877"/>
    <mergeCell ref="G878:H878"/>
    <mergeCell ref="G869:H869"/>
    <mergeCell ref="G870:H870"/>
    <mergeCell ref="G871:H871"/>
    <mergeCell ref="G872:H872"/>
    <mergeCell ref="G873:H873"/>
    <mergeCell ref="G864:H864"/>
    <mergeCell ref="G865:H865"/>
    <mergeCell ref="G866:H866"/>
    <mergeCell ref="G867:H867"/>
    <mergeCell ref="G868:H868"/>
    <mergeCell ref="G859:H859"/>
    <mergeCell ref="G860:H860"/>
    <mergeCell ref="G861:H861"/>
    <mergeCell ref="G862:H862"/>
    <mergeCell ref="G863:H863"/>
    <mergeCell ref="G854:H854"/>
    <mergeCell ref="G855:H855"/>
    <mergeCell ref="G856:H856"/>
    <mergeCell ref="G857:H857"/>
    <mergeCell ref="G858:H858"/>
    <mergeCell ref="G849:H849"/>
    <mergeCell ref="G850:H850"/>
    <mergeCell ref="G851:H851"/>
    <mergeCell ref="G852:H852"/>
    <mergeCell ref="G853:H853"/>
    <mergeCell ref="G844:H844"/>
    <mergeCell ref="G845:H845"/>
    <mergeCell ref="G846:H846"/>
    <mergeCell ref="G847:H847"/>
    <mergeCell ref="G848:H848"/>
    <mergeCell ref="G839:H839"/>
    <mergeCell ref="G840:H840"/>
    <mergeCell ref="G841:H841"/>
    <mergeCell ref="G842:H842"/>
    <mergeCell ref="G843:H843"/>
    <mergeCell ref="G834:H834"/>
    <mergeCell ref="G835:H835"/>
    <mergeCell ref="G836:H836"/>
    <mergeCell ref="G837:H837"/>
    <mergeCell ref="G838:H838"/>
    <mergeCell ref="G829:H829"/>
    <mergeCell ref="G830:H830"/>
    <mergeCell ref="G831:H831"/>
    <mergeCell ref="G832:H832"/>
    <mergeCell ref="G833:H833"/>
    <mergeCell ref="G824:H824"/>
    <mergeCell ref="G825:H825"/>
    <mergeCell ref="G826:H826"/>
    <mergeCell ref="G827:H827"/>
    <mergeCell ref="G828:H828"/>
    <mergeCell ref="G819:H819"/>
    <mergeCell ref="G820:H820"/>
    <mergeCell ref="G821:H821"/>
    <mergeCell ref="G822:H822"/>
    <mergeCell ref="G823:H823"/>
    <mergeCell ref="G814:H814"/>
    <mergeCell ref="G815:H815"/>
    <mergeCell ref="G816:H816"/>
    <mergeCell ref="G817:H817"/>
    <mergeCell ref="G818:H818"/>
    <mergeCell ref="G809:H809"/>
    <mergeCell ref="G810:H810"/>
    <mergeCell ref="G811:H811"/>
    <mergeCell ref="G812:H812"/>
    <mergeCell ref="G813:H813"/>
    <mergeCell ref="G804:H804"/>
    <mergeCell ref="G805:H805"/>
    <mergeCell ref="G806:H806"/>
    <mergeCell ref="G807:H807"/>
    <mergeCell ref="G808:H808"/>
    <mergeCell ref="G799:H799"/>
    <mergeCell ref="G800:H800"/>
    <mergeCell ref="G801:H801"/>
    <mergeCell ref="G802:H802"/>
    <mergeCell ref="G803:H803"/>
    <mergeCell ref="G794:H794"/>
    <mergeCell ref="G795:H795"/>
    <mergeCell ref="G796:H796"/>
    <mergeCell ref="G797:H797"/>
    <mergeCell ref="G798:H798"/>
    <mergeCell ref="G789:H789"/>
    <mergeCell ref="G790:H790"/>
    <mergeCell ref="G791:H791"/>
    <mergeCell ref="G792:H792"/>
    <mergeCell ref="G793:H793"/>
    <mergeCell ref="G784:H784"/>
    <mergeCell ref="G785:H785"/>
    <mergeCell ref="G786:H786"/>
    <mergeCell ref="G787:H787"/>
    <mergeCell ref="G788:H788"/>
    <mergeCell ref="G779:H779"/>
    <mergeCell ref="G780:H780"/>
    <mergeCell ref="G781:H781"/>
    <mergeCell ref="G782:H782"/>
    <mergeCell ref="G783:H783"/>
    <mergeCell ref="G774:H774"/>
    <mergeCell ref="G775:H775"/>
    <mergeCell ref="G776:H776"/>
    <mergeCell ref="G777:H777"/>
    <mergeCell ref="G778:H778"/>
    <mergeCell ref="G769:H769"/>
    <mergeCell ref="G770:H770"/>
    <mergeCell ref="G771:H771"/>
    <mergeCell ref="G772:H772"/>
    <mergeCell ref="G773:H773"/>
    <mergeCell ref="G764:H764"/>
    <mergeCell ref="G765:H765"/>
    <mergeCell ref="G766:H766"/>
    <mergeCell ref="G767:H767"/>
    <mergeCell ref="G768:H768"/>
    <mergeCell ref="G759:H759"/>
    <mergeCell ref="G760:H760"/>
    <mergeCell ref="G761:H761"/>
    <mergeCell ref="G762:H762"/>
    <mergeCell ref="G763:H763"/>
    <mergeCell ref="G754:H754"/>
    <mergeCell ref="G755:H755"/>
    <mergeCell ref="G756:H756"/>
    <mergeCell ref="G757:H757"/>
    <mergeCell ref="G758:H758"/>
    <mergeCell ref="G749:H749"/>
    <mergeCell ref="G750:H750"/>
    <mergeCell ref="G751:H751"/>
    <mergeCell ref="G752:H752"/>
    <mergeCell ref="G753:H753"/>
    <mergeCell ref="G744:H744"/>
    <mergeCell ref="G745:H745"/>
    <mergeCell ref="G746:H746"/>
    <mergeCell ref="G747:H747"/>
    <mergeCell ref="G748:H748"/>
    <mergeCell ref="G739:H739"/>
    <mergeCell ref="G740:H740"/>
    <mergeCell ref="G741:H741"/>
    <mergeCell ref="G742:H742"/>
    <mergeCell ref="G743:H743"/>
    <mergeCell ref="G734:H734"/>
    <mergeCell ref="G735:H735"/>
    <mergeCell ref="G736:H736"/>
    <mergeCell ref="G737:H737"/>
    <mergeCell ref="G738:H738"/>
    <mergeCell ref="G729:H729"/>
    <mergeCell ref="G730:H730"/>
    <mergeCell ref="G731:H731"/>
    <mergeCell ref="G732:H732"/>
    <mergeCell ref="G733:H733"/>
    <mergeCell ref="G724:H724"/>
    <mergeCell ref="G725:H725"/>
    <mergeCell ref="G726:H726"/>
    <mergeCell ref="G727:H727"/>
    <mergeCell ref="G728:H728"/>
    <mergeCell ref="G719:H719"/>
    <mergeCell ref="G720:H720"/>
    <mergeCell ref="G721:H721"/>
    <mergeCell ref="G722:H722"/>
    <mergeCell ref="G723:H723"/>
    <mergeCell ref="G714:H714"/>
    <mergeCell ref="G715:H715"/>
    <mergeCell ref="G716:H716"/>
    <mergeCell ref="G717:H717"/>
    <mergeCell ref="G718:H718"/>
    <mergeCell ref="G709:H709"/>
    <mergeCell ref="G710:H710"/>
    <mergeCell ref="G711:H711"/>
    <mergeCell ref="G712:H712"/>
    <mergeCell ref="G713:H713"/>
    <mergeCell ref="G704:H704"/>
    <mergeCell ref="G705:H705"/>
    <mergeCell ref="G706:H706"/>
    <mergeCell ref="G707:H707"/>
    <mergeCell ref="G708:H708"/>
    <mergeCell ref="G699:H699"/>
    <mergeCell ref="G700:H700"/>
    <mergeCell ref="G701:H701"/>
    <mergeCell ref="G702:H702"/>
    <mergeCell ref="G703:H703"/>
    <mergeCell ref="G694:H694"/>
    <mergeCell ref="G695:H695"/>
    <mergeCell ref="G696:H696"/>
    <mergeCell ref="G697:H697"/>
    <mergeCell ref="G698:H698"/>
    <mergeCell ref="G689:H689"/>
    <mergeCell ref="G690:H690"/>
    <mergeCell ref="G691:H691"/>
    <mergeCell ref="G692:H692"/>
    <mergeCell ref="G693:H693"/>
    <mergeCell ref="G684:H684"/>
    <mergeCell ref="G685:H685"/>
    <mergeCell ref="G686:H686"/>
    <mergeCell ref="G687:H687"/>
    <mergeCell ref="G688:H688"/>
    <mergeCell ref="G679:H679"/>
    <mergeCell ref="G680:H680"/>
    <mergeCell ref="G681:H681"/>
    <mergeCell ref="G682:H682"/>
    <mergeCell ref="G683:H683"/>
    <mergeCell ref="G674:H674"/>
    <mergeCell ref="G675:H675"/>
    <mergeCell ref="G676:H676"/>
    <mergeCell ref="G677:H677"/>
    <mergeCell ref="G678:H678"/>
    <mergeCell ref="G669:H669"/>
    <mergeCell ref="G670:H670"/>
    <mergeCell ref="G671:H671"/>
    <mergeCell ref="G672:H672"/>
    <mergeCell ref="G673:H673"/>
    <mergeCell ref="G664:H664"/>
    <mergeCell ref="G665:H665"/>
    <mergeCell ref="G666:H666"/>
    <mergeCell ref="G667:H667"/>
    <mergeCell ref="G668:H668"/>
    <mergeCell ref="G659:H659"/>
    <mergeCell ref="G660:H660"/>
    <mergeCell ref="G661:H661"/>
    <mergeCell ref="G662:H662"/>
    <mergeCell ref="G663:H663"/>
    <mergeCell ref="G654:H654"/>
    <mergeCell ref="G655:H655"/>
    <mergeCell ref="G656:H656"/>
    <mergeCell ref="G657:H657"/>
    <mergeCell ref="G658:H658"/>
    <mergeCell ref="G649:H649"/>
    <mergeCell ref="G650:H650"/>
    <mergeCell ref="G651:H651"/>
    <mergeCell ref="G652:H652"/>
    <mergeCell ref="G653:H653"/>
    <mergeCell ref="G644:H644"/>
    <mergeCell ref="G645:H645"/>
    <mergeCell ref="G646:H646"/>
    <mergeCell ref="G647:H647"/>
    <mergeCell ref="G648:H648"/>
    <mergeCell ref="G639:H639"/>
    <mergeCell ref="G640:H640"/>
    <mergeCell ref="G641:H641"/>
    <mergeCell ref="G642:H642"/>
    <mergeCell ref="G643:H643"/>
    <mergeCell ref="G634:H634"/>
    <mergeCell ref="G635:H635"/>
    <mergeCell ref="G636:H636"/>
    <mergeCell ref="G637:H637"/>
    <mergeCell ref="G638:H638"/>
    <mergeCell ref="G629:H629"/>
    <mergeCell ref="G630:H630"/>
    <mergeCell ref="G631:H631"/>
    <mergeCell ref="G632:H632"/>
    <mergeCell ref="G633:H633"/>
    <mergeCell ref="G624:H624"/>
    <mergeCell ref="G625:H625"/>
    <mergeCell ref="G626:H626"/>
    <mergeCell ref="G627:H627"/>
    <mergeCell ref="G628:H628"/>
    <mergeCell ref="G619:H619"/>
    <mergeCell ref="G620:H620"/>
    <mergeCell ref="G621:H621"/>
    <mergeCell ref="G622:H622"/>
    <mergeCell ref="G623:H623"/>
    <mergeCell ref="G614:H614"/>
    <mergeCell ref="G615:H615"/>
    <mergeCell ref="G616:H616"/>
    <mergeCell ref="G617:H617"/>
    <mergeCell ref="G618:H618"/>
    <mergeCell ref="G609:H609"/>
    <mergeCell ref="G610:H610"/>
    <mergeCell ref="G611:H611"/>
    <mergeCell ref="G612:H612"/>
    <mergeCell ref="G613:H613"/>
    <mergeCell ref="G604:H604"/>
    <mergeCell ref="G605:H605"/>
    <mergeCell ref="G606:H606"/>
    <mergeCell ref="G607:H607"/>
    <mergeCell ref="G608:H608"/>
    <mergeCell ref="G599:H599"/>
    <mergeCell ref="G600:H600"/>
    <mergeCell ref="G601:H601"/>
    <mergeCell ref="G602:H602"/>
    <mergeCell ref="G603:H603"/>
    <mergeCell ref="G594:H594"/>
    <mergeCell ref="G595:H595"/>
    <mergeCell ref="G596:H596"/>
    <mergeCell ref="G597:H597"/>
    <mergeCell ref="G598:H598"/>
    <mergeCell ref="G589:H589"/>
    <mergeCell ref="G590:H590"/>
    <mergeCell ref="G591:H591"/>
    <mergeCell ref="G592:H592"/>
    <mergeCell ref="G593:H593"/>
    <mergeCell ref="G584:H584"/>
    <mergeCell ref="G585:H585"/>
    <mergeCell ref="G586:H586"/>
    <mergeCell ref="G587:H587"/>
    <mergeCell ref="G588:H588"/>
    <mergeCell ref="G579:H579"/>
    <mergeCell ref="G580:H580"/>
    <mergeCell ref="G581:H581"/>
    <mergeCell ref="G582:H582"/>
    <mergeCell ref="G583:H583"/>
    <mergeCell ref="G574:H574"/>
    <mergeCell ref="G575:H575"/>
    <mergeCell ref="G576:H576"/>
    <mergeCell ref="G577:H577"/>
    <mergeCell ref="G578:H578"/>
    <mergeCell ref="G569:H569"/>
    <mergeCell ref="G570:H570"/>
    <mergeCell ref="G571:H571"/>
    <mergeCell ref="G572:H572"/>
    <mergeCell ref="G573:H573"/>
    <mergeCell ref="G564:H564"/>
    <mergeCell ref="G565:H565"/>
    <mergeCell ref="G566:H566"/>
    <mergeCell ref="G567:H567"/>
    <mergeCell ref="G568:H568"/>
    <mergeCell ref="G559:H559"/>
    <mergeCell ref="G560:H560"/>
    <mergeCell ref="G561:H561"/>
    <mergeCell ref="G562:H562"/>
    <mergeCell ref="G563:H563"/>
    <mergeCell ref="G554:H554"/>
    <mergeCell ref="G555:H555"/>
    <mergeCell ref="G556:H556"/>
    <mergeCell ref="G557:H557"/>
    <mergeCell ref="G558:H558"/>
    <mergeCell ref="G549:H549"/>
    <mergeCell ref="G550:H550"/>
    <mergeCell ref="G551:H551"/>
    <mergeCell ref="G552:H552"/>
    <mergeCell ref="G553:H553"/>
    <mergeCell ref="G544:H544"/>
    <mergeCell ref="G545:H545"/>
    <mergeCell ref="G546:H546"/>
    <mergeCell ref="G547:H547"/>
    <mergeCell ref="G548:H548"/>
    <mergeCell ref="G539:H539"/>
    <mergeCell ref="G540:H540"/>
    <mergeCell ref="G541:H541"/>
    <mergeCell ref="G542:H542"/>
    <mergeCell ref="G543:H543"/>
    <mergeCell ref="G534:H534"/>
    <mergeCell ref="G535:H535"/>
    <mergeCell ref="G536:H536"/>
    <mergeCell ref="G537:H537"/>
    <mergeCell ref="G538:H538"/>
    <mergeCell ref="G529:H529"/>
    <mergeCell ref="G530:H530"/>
    <mergeCell ref="G531:H531"/>
    <mergeCell ref="G532:H532"/>
    <mergeCell ref="G533:H533"/>
    <mergeCell ref="G524:H524"/>
    <mergeCell ref="G525:H525"/>
    <mergeCell ref="G526:H526"/>
    <mergeCell ref="G527:H527"/>
    <mergeCell ref="G528:H528"/>
    <mergeCell ref="G519:H519"/>
    <mergeCell ref="G520:H520"/>
    <mergeCell ref="G521:H521"/>
    <mergeCell ref="G522:H522"/>
    <mergeCell ref="G523:H523"/>
    <mergeCell ref="G514:H514"/>
    <mergeCell ref="G515:H515"/>
    <mergeCell ref="G516:H516"/>
    <mergeCell ref="G517:H517"/>
    <mergeCell ref="G518:H518"/>
    <mergeCell ref="G509:H509"/>
    <mergeCell ref="G510:H510"/>
    <mergeCell ref="G511:H511"/>
    <mergeCell ref="G512:H512"/>
    <mergeCell ref="G513:H513"/>
    <mergeCell ref="G504:H504"/>
    <mergeCell ref="G505:H505"/>
    <mergeCell ref="G506:H506"/>
    <mergeCell ref="G507:H507"/>
    <mergeCell ref="G508:H508"/>
    <mergeCell ref="G499:H499"/>
    <mergeCell ref="G500:H500"/>
    <mergeCell ref="G501:H501"/>
    <mergeCell ref="G502:H502"/>
    <mergeCell ref="G503:H503"/>
    <mergeCell ref="G494:H494"/>
    <mergeCell ref="G495:H495"/>
    <mergeCell ref="G496:H496"/>
    <mergeCell ref="G497:H497"/>
    <mergeCell ref="G498:H498"/>
    <mergeCell ref="G489:H489"/>
    <mergeCell ref="G490:H490"/>
    <mergeCell ref="G491:H491"/>
    <mergeCell ref="G492:H492"/>
    <mergeCell ref="G493:H493"/>
    <mergeCell ref="G484:H484"/>
    <mergeCell ref="G485:H485"/>
    <mergeCell ref="G486:H486"/>
    <mergeCell ref="G487:H487"/>
    <mergeCell ref="G488:H488"/>
    <mergeCell ref="G479:H479"/>
    <mergeCell ref="G480:H480"/>
    <mergeCell ref="G481:H481"/>
    <mergeCell ref="G482:H482"/>
    <mergeCell ref="G483:H483"/>
    <mergeCell ref="G474:H474"/>
    <mergeCell ref="G475:H475"/>
    <mergeCell ref="G476:H476"/>
    <mergeCell ref="G477:H477"/>
    <mergeCell ref="G478:H478"/>
    <mergeCell ref="G469:H469"/>
    <mergeCell ref="G470:H470"/>
    <mergeCell ref="G471:H471"/>
    <mergeCell ref="G472:H472"/>
    <mergeCell ref="G473:H473"/>
    <mergeCell ref="G464:H464"/>
    <mergeCell ref="G465:H465"/>
    <mergeCell ref="G466:H466"/>
    <mergeCell ref="G467:H467"/>
    <mergeCell ref="G468:H468"/>
    <mergeCell ref="G459:H459"/>
    <mergeCell ref="G460:H460"/>
    <mergeCell ref="G461:H461"/>
    <mergeCell ref="G462:H462"/>
    <mergeCell ref="G463:H463"/>
    <mergeCell ref="G454:H454"/>
    <mergeCell ref="G455:H455"/>
    <mergeCell ref="G456:H456"/>
    <mergeCell ref="G457:H457"/>
    <mergeCell ref="G458:H458"/>
    <mergeCell ref="G449:H449"/>
    <mergeCell ref="G450:H450"/>
    <mergeCell ref="G451:H451"/>
    <mergeCell ref="G452:H452"/>
    <mergeCell ref="G453:H453"/>
    <mergeCell ref="G444:H444"/>
    <mergeCell ref="G445:H445"/>
    <mergeCell ref="G446:H446"/>
    <mergeCell ref="G447:H447"/>
    <mergeCell ref="G448:H448"/>
    <mergeCell ref="G439:H439"/>
    <mergeCell ref="G440:H440"/>
    <mergeCell ref="G441:H441"/>
    <mergeCell ref="G442:H442"/>
    <mergeCell ref="G443:H443"/>
    <mergeCell ref="G434:H434"/>
    <mergeCell ref="G435:H435"/>
    <mergeCell ref="G436:H436"/>
    <mergeCell ref="G437:H437"/>
    <mergeCell ref="G438:H438"/>
    <mergeCell ref="G429:H429"/>
    <mergeCell ref="G430:H430"/>
    <mergeCell ref="G431:H431"/>
    <mergeCell ref="G432:H432"/>
    <mergeCell ref="G433:H433"/>
    <mergeCell ref="G424:H424"/>
    <mergeCell ref="G425:H425"/>
    <mergeCell ref="G426:H426"/>
    <mergeCell ref="G427:H427"/>
    <mergeCell ref="G428:H428"/>
    <mergeCell ref="G419:H419"/>
    <mergeCell ref="G420:H420"/>
    <mergeCell ref="G421:H421"/>
    <mergeCell ref="G422:H422"/>
    <mergeCell ref="G423:H423"/>
    <mergeCell ref="G414:H414"/>
    <mergeCell ref="G415:H415"/>
    <mergeCell ref="G416:H416"/>
    <mergeCell ref="G417:H417"/>
    <mergeCell ref="G418:H418"/>
    <mergeCell ref="G409:H409"/>
    <mergeCell ref="G410:H410"/>
    <mergeCell ref="G411:H411"/>
    <mergeCell ref="G412:H412"/>
    <mergeCell ref="G413:H413"/>
    <mergeCell ref="G404:H404"/>
    <mergeCell ref="G405:H405"/>
    <mergeCell ref="G406:H406"/>
    <mergeCell ref="G407:H407"/>
    <mergeCell ref="G408:H408"/>
    <mergeCell ref="G399:H399"/>
    <mergeCell ref="G400:H400"/>
    <mergeCell ref="G401:H401"/>
    <mergeCell ref="G402:H402"/>
    <mergeCell ref="G403:H403"/>
    <mergeCell ref="G394:H394"/>
    <mergeCell ref="G395:H395"/>
    <mergeCell ref="G396:H396"/>
    <mergeCell ref="G397:H397"/>
    <mergeCell ref="G398:H398"/>
    <mergeCell ref="G389:H389"/>
    <mergeCell ref="G390:H390"/>
    <mergeCell ref="G391:H391"/>
    <mergeCell ref="G392:H392"/>
    <mergeCell ref="G393:H393"/>
    <mergeCell ref="G384:H384"/>
    <mergeCell ref="G385:H385"/>
    <mergeCell ref="G386:H386"/>
    <mergeCell ref="G387:H387"/>
    <mergeCell ref="G388:H388"/>
    <mergeCell ref="G379:H379"/>
    <mergeCell ref="G380:H380"/>
    <mergeCell ref="G381:H381"/>
    <mergeCell ref="G382:H382"/>
    <mergeCell ref="G383:H383"/>
    <mergeCell ref="G374:H374"/>
    <mergeCell ref="G375:H375"/>
    <mergeCell ref="G376:H376"/>
    <mergeCell ref="G377:H377"/>
    <mergeCell ref="G378:H378"/>
    <mergeCell ref="G369:H369"/>
    <mergeCell ref="G370:H370"/>
    <mergeCell ref="G371:H371"/>
    <mergeCell ref="G372:H372"/>
    <mergeCell ref="G373:H373"/>
    <mergeCell ref="G364:H364"/>
    <mergeCell ref="G365:H365"/>
    <mergeCell ref="G366:H366"/>
    <mergeCell ref="G367:H367"/>
    <mergeCell ref="G368:H368"/>
    <mergeCell ref="G359:H359"/>
    <mergeCell ref="G360:H360"/>
    <mergeCell ref="G361:H361"/>
    <mergeCell ref="G362:H362"/>
    <mergeCell ref="G363:H363"/>
    <mergeCell ref="G354:H354"/>
    <mergeCell ref="G355:H355"/>
    <mergeCell ref="G356:H356"/>
    <mergeCell ref="G357:H357"/>
    <mergeCell ref="G358:H358"/>
    <mergeCell ref="G349:H349"/>
    <mergeCell ref="G350:H350"/>
    <mergeCell ref="G351:H351"/>
    <mergeCell ref="G352:H352"/>
    <mergeCell ref="G353:H353"/>
    <mergeCell ref="G344:H344"/>
    <mergeCell ref="G345:H345"/>
    <mergeCell ref="G346:H346"/>
    <mergeCell ref="G347:H347"/>
    <mergeCell ref="G348:H348"/>
    <mergeCell ref="G339:H339"/>
    <mergeCell ref="G340:H340"/>
    <mergeCell ref="G341:H341"/>
    <mergeCell ref="G342:H342"/>
    <mergeCell ref="G343:H343"/>
    <mergeCell ref="G334:H334"/>
    <mergeCell ref="G335:H335"/>
    <mergeCell ref="G336:H336"/>
    <mergeCell ref="G337:H337"/>
    <mergeCell ref="G338:H338"/>
    <mergeCell ref="G329:H329"/>
    <mergeCell ref="G330:H330"/>
    <mergeCell ref="G331:H331"/>
    <mergeCell ref="G332:H332"/>
    <mergeCell ref="G333:H333"/>
    <mergeCell ref="G324:H324"/>
    <mergeCell ref="G325:H325"/>
    <mergeCell ref="G326:H326"/>
    <mergeCell ref="G327:H327"/>
    <mergeCell ref="G328:H328"/>
    <mergeCell ref="G319:H319"/>
    <mergeCell ref="G320:H320"/>
    <mergeCell ref="G321:H321"/>
    <mergeCell ref="G322:H322"/>
    <mergeCell ref="G323:H323"/>
    <mergeCell ref="G314:H314"/>
    <mergeCell ref="G315:H315"/>
    <mergeCell ref="G316:H316"/>
    <mergeCell ref="G317:H317"/>
    <mergeCell ref="G318:H318"/>
    <mergeCell ref="G309:H309"/>
    <mergeCell ref="G310:H310"/>
    <mergeCell ref="G311:H311"/>
    <mergeCell ref="G312:H312"/>
    <mergeCell ref="G313:H313"/>
    <mergeCell ref="G304:H304"/>
    <mergeCell ref="G305:H305"/>
    <mergeCell ref="G306:H306"/>
    <mergeCell ref="G307:H307"/>
    <mergeCell ref="G308:H308"/>
    <mergeCell ref="G299:H299"/>
    <mergeCell ref="G300:H300"/>
    <mergeCell ref="G301:H301"/>
    <mergeCell ref="G302:H302"/>
    <mergeCell ref="G303:H303"/>
    <mergeCell ref="G294:H294"/>
    <mergeCell ref="G295:H295"/>
    <mergeCell ref="G296:H296"/>
    <mergeCell ref="G297:H297"/>
    <mergeCell ref="G298:H298"/>
    <mergeCell ref="G289:H289"/>
    <mergeCell ref="G290:H290"/>
    <mergeCell ref="G291:H291"/>
    <mergeCell ref="G292:H292"/>
    <mergeCell ref="G293:H293"/>
    <mergeCell ref="G284:H284"/>
    <mergeCell ref="G285:H285"/>
    <mergeCell ref="G286:H286"/>
    <mergeCell ref="G287:H287"/>
    <mergeCell ref="G288:H288"/>
    <mergeCell ref="G279:H279"/>
    <mergeCell ref="G280:H280"/>
    <mergeCell ref="G281:H281"/>
    <mergeCell ref="G282:H282"/>
    <mergeCell ref="G283:H283"/>
    <mergeCell ref="G274:H274"/>
    <mergeCell ref="G275:H275"/>
    <mergeCell ref="G276:H276"/>
    <mergeCell ref="G277:H277"/>
    <mergeCell ref="G278:H278"/>
    <mergeCell ref="G269:H269"/>
    <mergeCell ref="G270:H270"/>
    <mergeCell ref="G271:H271"/>
    <mergeCell ref="G272:H272"/>
    <mergeCell ref="G273:H273"/>
    <mergeCell ref="G264:H264"/>
    <mergeCell ref="G265:H265"/>
    <mergeCell ref="G266:H266"/>
    <mergeCell ref="G267:H267"/>
    <mergeCell ref="G268:H268"/>
    <mergeCell ref="G259:H259"/>
    <mergeCell ref="G260:H260"/>
    <mergeCell ref="G261:H261"/>
    <mergeCell ref="G262:H262"/>
    <mergeCell ref="G263:H263"/>
    <mergeCell ref="G254:H254"/>
    <mergeCell ref="G255:H255"/>
    <mergeCell ref="G256:H256"/>
    <mergeCell ref="G257:H257"/>
    <mergeCell ref="G258:H258"/>
    <mergeCell ref="G249:H249"/>
    <mergeCell ref="G250:H250"/>
    <mergeCell ref="G251:H251"/>
    <mergeCell ref="G252:H252"/>
    <mergeCell ref="G253:H253"/>
    <mergeCell ref="G244:H244"/>
    <mergeCell ref="G245:H245"/>
    <mergeCell ref="G246:H246"/>
    <mergeCell ref="G247:H247"/>
    <mergeCell ref="G248:H248"/>
    <mergeCell ref="G239:H239"/>
    <mergeCell ref="G240:H240"/>
    <mergeCell ref="G241:H241"/>
    <mergeCell ref="G242:H242"/>
    <mergeCell ref="G243:H243"/>
    <mergeCell ref="G234:H234"/>
    <mergeCell ref="G235:H235"/>
    <mergeCell ref="G236:H236"/>
    <mergeCell ref="G237:H237"/>
    <mergeCell ref="G238:H238"/>
    <mergeCell ref="G229:H229"/>
    <mergeCell ref="G230:H230"/>
    <mergeCell ref="G231:H231"/>
    <mergeCell ref="G232:H232"/>
    <mergeCell ref="G233:H233"/>
    <mergeCell ref="G224:H224"/>
    <mergeCell ref="G225:H225"/>
    <mergeCell ref="G226:H226"/>
    <mergeCell ref="G227:H227"/>
    <mergeCell ref="G228:H228"/>
    <mergeCell ref="G219:H219"/>
    <mergeCell ref="G220:H220"/>
    <mergeCell ref="G221:H221"/>
    <mergeCell ref="G222:H222"/>
    <mergeCell ref="G223:H223"/>
    <mergeCell ref="G214:H214"/>
    <mergeCell ref="G215:H215"/>
    <mergeCell ref="G216:H216"/>
    <mergeCell ref="G217:H217"/>
    <mergeCell ref="G218:H218"/>
    <mergeCell ref="G209:H209"/>
    <mergeCell ref="G210:H210"/>
    <mergeCell ref="G211:H211"/>
    <mergeCell ref="G212:H212"/>
    <mergeCell ref="G213:H213"/>
    <mergeCell ref="G204:H204"/>
    <mergeCell ref="G205:H205"/>
    <mergeCell ref="G206:H206"/>
    <mergeCell ref="G207:H207"/>
    <mergeCell ref="G208:H208"/>
    <mergeCell ref="G199:H199"/>
    <mergeCell ref="G200:H200"/>
    <mergeCell ref="G201:H201"/>
    <mergeCell ref="G202:H202"/>
    <mergeCell ref="G203:H203"/>
    <mergeCell ref="G194:H194"/>
    <mergeCell ref="G195:H195"/>
    <mergeCell ref="G196:H196"/>
    <mergeCell ref="G197:H197"/>
    <mergeCell ref="G198:H198"/>
    <mergeCell ref="G189:H189"/>
    <mergeCell ref="G190:H190"/>
    <mergeCell ref="G191:H191"/>
    <mergeCell ref="G192:H192"/>
    <mergeCell ref="G193:H193"/>
    <mergeCell ref="G184:H184"/>
    <mergeCell ref="G185:H185"/>
    <mergeCell ref="G186:H186"/>
    <mergeCell ref="G187:H187"/>
    <mergeCell ref="G188:H188"/>
    <mergeCell ref="G179:H179"/>
    <mergeCell ref="G180:H180"/>
    <mergeCell ref="G181:H181"/>
    <mergeCell ref="G182:H182"/>
    <mergeCell ref="G183:H183"/>
    <mergeCell ref="G174:H174"/>
    <mergeCell ref="G175:H175"/>
    <mergeCell ref="G176:H176"/>
    <mergeCell ref="G177:H177"/>
    <mergeCell ref="G178:H178"/>
    <mergeCell ref="G169:H169"/>
    <mergeCell ref="G170:H170"/>
    <mergeCell ref="G171:H171"/>
    <mergeCell ref="G172:H172"/>
    <mergeCell ref="G173:H173"/>
    <mergeCell ref="G164:H164"/>
    <mergeCell ref="G165:H165"/>
    <mergeCell ref="G166:H166"/>
    <mergeCell ref="G167:H167"/>
    <mergeCell ref="G168:H168"/>
    <mergeCell ref="G159:H159"/>
    <mergeCell ref="G160:H160"/>
    <mergeCell ref="G161:H161"/>
    <mergeCell ref="G162:H162"/>
    <mergeCell ref="G163:H163"/>
    <mergeCell ref="G154:H154"/>
    <mergeCell ref="G155:H155"/>
    <mergeCell ref="G156:H156"/>
    <mergeCell ref="G157:H157"/>
    <mergeCell ref="G158:H158"/>
    <mergeCell ref="G149:H149"/>
    <mergeCell ref="G150:H150"/>
    <mergeCell ref="G151:H151"/>
    <mergeCell ref="G152:H152"/>
    <mergeCell ref="G153:H153"/>
    <mergeCell ref="G144:H144"/>
    <mergeCell ref="G145:H145"/>
    <mergeCell ref="G146:H146"/>
    <mergeCell ref="G147:H147"/>
    <mergeCell ref="G148:H148"/>
    <mergeCell ref="G139:H139"/>
    <mergeCell ref="G140:H140"/>
    <mergeCell ref="G141:H141"/>
    <mergeCell ref="G142:H142"/>
    <mergeCell ref="G143:H143"/>
    <mergeCell ref="G134:H134"/>
    <mergeCell ref="G135:H135"/>
    <mergeCell ref="G136:H136"/>
    <mergeCell ref="G137:H137"/>
    <mergeCell ref="G138:H138"/>
    <mergeCell ref="G129:H129"/>
    <mergeCell ref="G130:H130"/>
    <mergeCell ref="G131:H131"/>
    <mergeCell ref="G132:H132"/>
    <mergeCell ref="G133:H133"/>
    <mergeCell ref="G124:H124"/>
    <mergeCell ref="G125:H125"/>
    <mergeCell ref="G126:H126"/>
    <mergeCell ref="G127:H127"/>
    <mergeCell ref="G128:H128"/>
    <mergeCell ref="G119:H119"/>
    <mergeCell ref="G120:H120"/>
    <mergeCell ref="G121:H121"/>
    <mergeCell ref="G122:H122"/>
    <mergeCell ref="G123:H123"/>
    <mergeCell ref="G114:H114"/>
    <mergeCell ref="G115:H115"/>
    <mergeCell ref="G116:H116"/>
    <mergeCell ref="G117:H117"/>
    <mergeCell ref="G118:H118"/>
    <mergeCell ref="G109:H109"/>
    <mergeCell ref="G110:H110"/>
    <mergeCell ref="G111:H111"/>
    <mergeCell ref="G112:H112"/>
    <mergeCell ref="G113:H113"/>
    <mergeCell ref="G104:H104"/>
    <mergeCell ref="G105:H105"/>
    <mergeCell ref="G106:H106"/>
    <mergeCell ref="G107:H107"/>
    <mergeCell ref="G108:H108"/>
    <mergeCell ref="G99:H99"/>
    <mergeCell ref="G100:H100"/>
    <mergeCell ref="G101:H101"/>
    <mergeCell ref="G102:H102"/>
    <mergeCell ref="G103:H103"/>
    <mergeCell ref="G94:H94"/>
    <mergeCell ref="G95:H95"/>
    <mergeCell ref="G96:H96"/>
    <mergeCell ref="G97:H97"/>
    <mergeCell ref="G98:H98"/>
    <mergeCell ref="G89:H89"/>
    <mergeCell ref="G90:H90"/>
    <mergeCell ref="G91:H91"/>
    <mergeCell ref="G92:H92"/>
    <mergeCell ref="G93:H93"/>
    <mergeCell ref="G84:H84"/>
    <mergeCell ref="G85:H85"/>
    <mergeCell ref="G86:H86"/>
    <mergeCell ref="G87:H87"/>
    <mergeCell ref="G88:H88"/>
    <mergeCell ref="G79:H79"/>
    <mergeCell ref="G80:H80"/>
    <mergeCell ref="G81:H81"/>
    <mergeCell ref="G82:H82"/>
    <mergeCell ref="G83:H83"/>
    <mergeCell ref="G74:H74"/>
    <mergeCell ref="G75:H75"/>
    <mergeCell ref="G76:H76"/>
    <mergeCell ref="G77:H77"/>
    <mergeCell ref="G78:H78"/>
    <mergeCell ref="G69:H69"/>
    <mergeCell ref="G70:H70"/>
    <mergeCell ref="G71:H71"/>
    <mergeCell ref="G72:H72"/>
    <mergeCell ref="G73:H73"/>
    <mergeCell ref="G64:H64"/>
    <mergeCell ref="G65:H65"/>
    <mergeCell ref="G66:H66"/>
    <mergeCell ref="G67:H67"/>
    <mergeCell ref="G68:H68"/>
    <mergeCell ref="G59:H59"/>
    <mergeCell ref="G60:H60"/>
    <mergeCell ref="G61:H61"/>
    <mergeCell ref="G62:H62"/>
    <mergeCell ref="G63:H63"/>
    <mergeCell ref="G54:H54"/>
    <mergeCell ref="G55:H55"/>
    <mergeCell ref="G56:H56"/>
    <mergeCell ref="G57:H57"/>
    <mergeCell ref="G58:H58"/>
    <mergeCell ref="G49:H49"/>
    <mergeCell ref="G50:H50"/>
    <mergeCell ref="G51:H51"/>
    <mergeCell ref="G52:H52"/>
    <mergeCell ref="G53:H53"/>
    <mergeCell ref="G44:H44"/>
    <mergeCell ref="G45:H45"/>
    <mergeCell ref="G46:H46"/>
    <mergeCell ref="G47:H47"/>
    <mergeCell ref="G48:H48"/>
    <mergeCell ref="G39:H39"/>
    <mergeCell ref="G40:H40"/>
    <mergeCell ref="G41:H41"/>
    <mergeCell ref="G42:H42"/>
    <mergeCell ref="G43:H43"/>
    <mergeCell ref="G14:H14"/>
    <mergeCell ref="G15:H15"/>
    <mergeCell ref="G16:H16"/>
    <mergeCell ref="G17:H17"/>
    <mergeCell ref="G18:H18"/>
    <mergeCell ref="G34:H34"/>
    <mergeCell ref="G35:H35"/>
    <mergeCell ref="G36:H36"/>
    <mergeCell ref="G37:H37"/>
    <mergeCell ref="G38:H38"/>
    <mergeCell ref="G29:H29"/>
    <mergeCell ref="G30:H30"/>
    <mergeCell ref="G31:H31"/>
    <mergeCell ref="G32:H32"/>
    <mergeCell ref="G33:H33"/>
    <mergeCell ref="G24:H24"/>
    <mergeCell ref="G25:H25"/>
    <mergeCell ref="G26:H26"/>
    <mergeCell ref="G27:H27"/>
    <mergeCell ref="G28:H28"/>
    <mergeCell ref="G19:H19"/>
    <mergeCell ref="G20:H20"/>
    <mergeCell ref="G21:H21"/>
    <mergeCell ref="G22:H22"/>
    <mergeCell ref="G23:H2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11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11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51"/>
  <sheetViews>
    <sheetView showGridLines="0" zoomScaleNormal="100" zoomScaleSheetLayoutView="100" zoomScalePageLayoutView="85" workbookViewId="0">
      <selection activeCell="F14" sqref="F14"/>
    </sheetView>
  </sheetViews>
  <sheetFormatPr defaultRowHeight="15" x14ac:dyDescent="0.2"/>
  <cols>
    <col min="1" max="1" width="11.5546875" customWidth="1"/>
    <col min="2" max="5" width="13.33203125" customWidth="1"/>
    <col min="6" max="6" width="14.6640625" customWidth="1"/>
  </cols>
  <sheetData>
    <row r="1" spans="1:19" s="66" customFormat="1" ht="3.75" customHeight="1" x14ac:dyDescent="0.2">
      <c r="A1" s="76" t="str">
        <f>IF(AND(A14&gt;0,SUM(B29:F45)&gt;0),"FILE NAMED 'LRTP"&amp;TEXT(TRIM(A14),"00000")&amp;".XLS'","")</f>
        <v/>
      </c>
      <c r="B1" s="76"/>
      <c r="C1" s="77"/>
      <c r="D1" s="77"/>
      <c r="E1" s="77"/>
      <c r="F1" s="77"/>
      <c r="S1" s="66" t="str">
        <f>+INSTRUCTIONS!$S$1</f>
        <v/>
      </c>
    </row>
    <row r="2" spans="1:19" ht="3.75" customHeight="1" x14ac:dyDescent="0.2">
      <c r="K2" s="150" t="str">
        <f>+INSTRUCTIONS!O16</f>
        <v>N</v>
      </c>
    </row>
    <row r="3" spans="1:19" ht="15.75" x14ac:dyDescent="0.25">
      <c r="B3" s="1" t="str">
        <f>+INSTRUCTIONS!B1</f>
        <v>Insurance Tax Section</v>
      </c>
      <c r="F3" s="6"/>
      <c r="G3" s="6"/>
      <c r="I3" s="75" t="s">
        <v>25</v>
      </c>
    </row>
    <row r="4" spans="1:19" ht="14.25" customHeight="1" x14ac:dyDescent="0.25">
      <c r="B4" s="1" t="str">
        <f>+INSTRUCTIONS!B2</f>
        <v xml:space="preserve">Arizona Department of Insurance and Financial Institutions </v>
      </c>
      <c r="E4" s="225"/>
      <c r="G4" s="6"/>
      <c r="I4" s="75" t="s">
        <v>26</v>
      </c>
    </row>
    <row r="5" spans="1:19" ht="14.25" customHeight="1" x14ac:dyDescent="0.2">
      <c r="B5" t="str">
        <f>+INSTRUCTIONS!B3</f>
        <v>100 N. 15th Avenue, Suite 261</v>
      </c>
      <c r="F5" s="6"/>
      <c r="G5" s="6"/>
    </row>
    <row r="6" spans="1:19" ht="14.25" customHeight="1" x14ac:dyDescent="0.25">
      <c r="B6" t="str">
        <f>+INSTRUCTIONS!B4</f>
        <v>Phoenix, Arizona  85007-2630</v>
      </c>
      <c r="F6" s="216" t="str">
        <f>"For Tax Year "</f>
        <v xml:space="preserve">For Tax Year </v>
      </c>
      <c r="G6" s="6"/>
    </row>
    <row r="7" spans="1:19" ht="14.25" customHeight="1" x14ac:dyDescent="0.25">
      <c r="B7" s="6" t="str">
        <f>+INSTRUCTIONS!B5</f>
        <v>Phone: (602) 364-2713</v>
      </c>
      <c r="F7" s="227" t="str">
        <f>IF(F14&gt;0,+YEAR(F14)-1,"")</f>
        <v/>
      </c>
      <c r="G7" s="6"/>
    </row>
    <row r="8" spans="1:19" ht="14.25" customHeight="1" x14ac:dyDescent="0.25">
      <c r="B8" s="230" t="s">
        <v>171</v>
      </c>
      <c r="F8" s="6"/>
      <c r="G8" s="6"/>
    </row>
    <row r="9" spans="1:19" ht="16.5" customHeight="1" x14ac:dyDescent="0.2">
      <c r="A9" s="295" t="str">
        <f>IF($K$2="Y","Survey of Arizona Domestic Insurers (v. 20141021)","ERROR: You must respond to all the questions")</f>
        <v>ERROR: You must respond to all the questions</v>
      </c>
      <c r="B9" s="295"/>
      <c r="C9" s="295"/>
      <c r="D9" s="295"/>
      <c r="E9" s="295"/>
      <c r="F9" s="295"/>
    </row>
    <row r="10" spans="1:19" ht="15.75" customHeight="1" x14ac:dyDescent="0.25">
      <c r="A10" s="309" t="str">
        <f>IF($K$2="Y",+INSTRUCTIONS!M3&amp;" "&amp;INSTRUCTIONS!M4,"on the INSTRUCTIONS worksheet")</f>
        <v>on the INSTRUCTIONS worksheet</v>
      </c>
      <c r="B10" s="310"/>
      <c r="C10" s="310"/>
      <c r="D10" s="310"/>
      <c r="E10" s="310"/>
      <c r="F10" s="310"/>
    </row>
    <row r="11" spans="1:19" ht="6" customHeight="1" x14ac:dyDescent="0.25">
      <c r="A11" s="1"/>
    </row>
    <row r="12" spans="1:19" ht="15.75" x14ac:dyDescent="0.25">
      <c r="A12" s="14" t="s">
        <v>97</v>
      </c>
      <c r="B12" s="15"/>
      <c r="C12" s="15"/>
      <c r="D12" s="15"/>
      <c r="E12" s="15"/>
      <c r="F12" s="15"/>
    </row>
    <row r="13" spans="1:19" ht="12.75" customHeight="1" x14ac:dyDescent="0.2">
      <c r="A13" s="2" t="s">
        <v>4</v>
      </c>
      <c r="B13" s="3" t="s">
        <v>3</v>
      </c>
      <c r="C13" s="4"/>
      <c r="D13" s="194"/>
      <c r="E13" s="5"/>
      <c r="F13" s="109" t="s">
        <v>143</v>
      </c>
    </row>
    <row r="14" spans="1:19" s="1" customFormat="1" ht="18" x14ac:dyDescent="0.25">
      <c r="A14" s="116"/>
      <c r="B14" s="36"/>
      <c r="C14" s="7"/>
      <c r="D14" s="7"/>
      <c r="E14" s="8"/>
      <c r="F14" s="80"/>
    </row>
    <row r="15" spans="1:19" s="1" customFormat="1" ht="15.75" x14ac:dyDescent="0.25">
      <c r="A15" s="117" t="s">
        <v>100</v>
      </c>
      <c r="B15" s="118"/>
      <c r="C15" s="118"/>
      <c r="D15" s="118"/>
      <c r="E15" s="119"/>
      <c r="F15" s="23"/>
    </row>
    <row r="16" spans="1:19" s="1" customFormat="1" ht="30" customHeight="1" x14ac:dyDescent="0.25">
      <c r="A16" s="306" t="str">
        <f>"Is the above-named insurer authorized to transact any type of insurance or annuities in any state listed below in Section C (either 'L' or 'R' in the 'Active Status' column on Schedule T)? "&amp; IF(F16="Yes","►Complete all sections of this survey and provide it on a CD-ROM or DVD, which must also contain scanned copies of all required documentation",IF(F16="No","►Complete the information in Section B (below), print and sign only this page and submit with a copy of your Schedule T and your Annual Tax and Fees Report, or scan (in Adobe Acrobat PDF format) and submit as an OPTins attachment.",""))</f>
        <v xml:space="preserve">Is the above-named insurer authorized to transact any type of insurance or annuities in any state listed below in Section C (either 'L' or 'R' in the 'Active Status' column on Schedule T)? </v>
      </c>
      <c r="B16" s="307"/>
      <c r="C16" s="307"/>
      <c r="D16" s="307"/>
      <c r="E16" s="308"/>
      <c r="F16" s="23"/>
    </row>
    <row r="17" spans="1:6" s="1" customFormat="1" ht="6" customHeight="1" x14ac:dyDescent="0.25">
      <c r="A17" s="16"/>
      <c r="B17" s="9"/>
      <c r="C17" s="9"/>
      <c r="D17" s="9"/>
      <c r="E17" s="9"/>
      <c r="F17" s="17"/>
    </row>
    <row r="18" spans="1:6" s="1" customFormat="1" ht="15.75" x14ac:dyDescent="0.25">
      <c r="A18" s="18" t="s">
        <v>98</v>
      </c>
      <c r="B18" s="19"/>
      <c r="C18" s="19"/>
      <c r="D18" s="19"/>
      <c r="E18" s="19"/>
      <c r="F18" s="20"/>
    </row>
    <row r="19" spans="1:6" s="1" customFormat="1" ht="12.75" customHeight="1" x14ac:dyDescent="0.25">
      <c r="A19" s="3" t="s">
        <v>18</v>
      </c>
      <c r="B19" s="10"/>
      <c r="C19" s="12"/>
      <c r="D19" s="11" t="s">
        <v>19</v>
      </c>
      <c r="E19" s="10"/>
      <c r="F19" s="12"/>
    </row>
    <row r="20" spans="1:6" s="1" customFormat="1" ht="15.75" x14ac:dyDescent="0.25">
      <c r="A20" s="22"/>
      <c r="B20" s="7"/>
      <c r="C20" s="8"/>
      <c r="D20" s="24"/>
      <c r="E20" s="7"/>
      <c r="F20" s="8"/>
    </row>
    <row r="21" spans="1:6" s="1" customFormat="1" ht="12.75" customHeight="1" x14ac:dyDescent="0.25">
      <c r="A21" s="3" t="s">
        <v>23</v>
      </c>
      <c r="B21" s="9"/>
      <c r="C21" s="17"/>
      <c r="D21" s="11" t="s">
        <v>24</v>
      </c>
      <c r="E21" s="9"/>
      <c r="F21" s="17"/>
    </row>
    <row r="22" spans="1:6" s="1" customFormat="1" ht="15.75" x14ac:dyDescent="0.25">
      <c r="A22" s="25"/>
      <c r="B22" s="9"/>
      <c r="C22" s="17"/>
      <c r="D22" s="26"/>
      <c r="E22" s="9"/>
      <c r="F22" s="17"/>
    </row>
    <row r="23" spans="1:6" s="1" customFormat="1" ht="12.75" customHeight="1" x14ac:dyDescent="0.25">
      <c r="A23" s="3" t="s">
        <v>20</v>
      </c>
      <c r="B23" s="10"/>
      <c r="C23" s="12"/>
      <c r="D23" s="3" t="s">
        <v>22</v>
      </c>
      <c r="E23" s="195"/>
      <c r="F23" s="13" t="s">
        <v>21</v>
      </c>
    </row>
    <row r="24" spans="1:6" s="1" customFormat="1" ht="15.75" x14ac:dyDescent="0.25">
      <c r="A24" s="22"/>
      <c r="B24" s="7"/>
      <c r="C24" s="8"/>
      <c r="D24" s="200"/>
      <c r="E24" s="8"/>
      <c r="F24" s="137"/>
    </row>
    <row r="25" spans="1:6" s="1" customFormat="1" ht="6" customHeight="1" x14ac:dyDescent="0.25">
      <c r="A25" s="9"/>
      <c r="B25" s="9"/>
      <c r="C25" s="9"/>
      <c r="D25" s="9"/>
      <c r="E25" s="9"/>
      <c r="F25" s="9"/>
    </row>
    <row r="26" spans="1:6" ht="15.75" x14ac:dyDescent="0.25">
      <c r="A26" s="37" t="s">
        <v>99</v>
      </c>
      <c r="B26" s="38"/>
      <c r="C26" s="38"/>
      <c r="D26" s="38"/>
      <c r="E26" s="38"/>
      <c r="F26" s="39"/>
    </row>
    <row r="27" spans="1:6" ht="111" customHeight="1" x14ac:dyDescent="0.25">
      <c r="A27" s="303" t="s">
        <v>123</v>
      </c>
      <c r="B27" s="304"/>
      <c r="C27" s="304"/>
      <c r="D27" s="304"/>
      <c r="E27" s="305"/>
      <c r="F27" s="134" t="str">
        <f>"MUNICIPAL TAX AND FEE PAYMENTS for counties, cities, towns, etc. during Calendar Year "&amp;$S$1</f>
        <v xml:space="preserve">MUNICIPAL TAX AND FEE PAYMENTS for counties, cities, towns, etc. during Calendar Year </v>
      </c>
    </row>
    <row r="28" spans="1:6" ht="83.25" thickBot="1" x14ac:dyDescent="0.35">
      <c r="A28" s="21" t="s">
        <v>5</v>
      </c>
      <c r="B28" s="198" t="str">
        <f>"LIFE INSURANCE PREMIUMS subject to tax per "&amp;$S$1&amp; " state TAX reports"</f>
        <v>LIFE INSURANCE PREMIUMS subject to tax per  state TAX reports</v>
      </c>
      <c r="C28" s="198" t="str">
        <f>"ANNUITY CONSIDERATIONS subject to tax per "&amp;$S$1&amp;" state tax reports"</f>
        <v>ANNUITY CONSIDERATIONS subject to tax per  state tax reports</v>
      </c>
      <c r="D28" s="199" t="str">
        <f>"ALL OTHER PREMIUMS subject to tax per "&amp;$S$1&amp;" state tax reports"</f>
        <v>ALL OTHER PREMIUMS subject to tax per  state tax reports</v>
      </c>
      <c r="E28" s="199" t="str">
        <f>"TOTAL PREMIUMS subject to tax per "&amp;$S$1&amp;" state tax reports"</f>
        <v>TOTAL PREMIUMS subject to tax per  state tax reports</v>
      </c>
      <c r="F28" s="113" t="s">
        <v>94</v>
      </c>
    </row>
    <row r="29" spans="1:6" s="31" customFormat="1" ht="11.25" customHeight="1" x14ac:dyDescent="0.25">
      <c r="A29" s="32"/>
      <c r="B29" s="33" t="s">
        <v>27</v>
      </c>
      <c r="C29" s="33" t="s">
        <v>28</v>
      </c>
      <c r="D29" s="35" t="s">
        <v>29</v>
      </c>
      <c r="E29" s="35" t="s">
        <v>142</v>
      </c>
      <c r="F29" s="34" t="s">
        <v>30</v>
      </c>
    </row>
    <row r="30" spans="1:6" s="28" customFormat="1" ht="15" customHeight="1" x14ac:dyDescent="0.3">
      <c r="A30" s="27" t="s">
        <v>6</v>
      </c>
      <c r="B30" s="186"/>
      <c r="C30" s="186"/>
      <c r="D30" s="187"/>
      <c r="E30" s="217">
        <f>+SUM(B30:D30)</f>
        <v>0</v>
      </c>
      <c r="F30" s="218">
        <f>+ALABAMA!I4</f>
        <v>0</v>
      </c>
    </row>
    <row r="31" spans="1:6" s="28" customFormat="1" ht="15" customHeight="1" x14ac:dyDescent="0.3">
      <c r="A31" s="29" t="s">
        <v>7</v>
      </c>
      <c r="B31" s="188"/>
      <c r="C31" s="188"/>
      <c r="D31" s="189"/>
      <c r="E31" s="219">
        <f t="shared" ref="E31:E45" si="0">+SUM(B31:D31)</f>
        <v>0</v>
      </c>
      <c r="F31" s="220">
        <f>+FLORIDA!I4</f>
        <v>0</v>
      </c>
    </row>
    <row r="32" spans="1:6" s="28" customFormat="1" ht="15" customHeight="1" x14ac:dyDescent="0.3">
      <c r="A32" s="29" t="s">
        <v>8</v>
      </c>
      <c r="B32" s="188"/>
      <c r="C32" s="188"/>
      <c r="D32" s="189"/>
      <c r="E32" s="219">
        <f t="shared" si="0"/>
        <v>0</v>
      </c>
      <c r="F32" s="220">
        <f>+GEORGIA!I4</f>
        <v>0</v>
      </c>
    </row>
    <row r="33" spans="1:24" s="28" customFormat="1" ht="15" customHeight="1" x14ac:dyDescent="0.3">
      <c r="A33" s="29" t="s">
        <v>9</v>
      </c>
      <c r="B33" s="188"/>
      <c r="C33" s="188"/>
      <c r="D33" s="189"/>
      <c r="E33" s="219">
        <f t="shared" si="0"/>
        <v>0</v>
      </c>
      <c r="F33" s="220">
        <f>+ILLINOIS!I4</f>
        <v>0</v>
      </c>
    </row>
    <row r="34" spans="1:24" s="28" customFormat="1" ht="15" customHeight="1" x14ac:dyDescent="0.3">
      <c r="A34" s="29" t="s">
        <v>51</v>
      </c>
      <c r="B34" s="188"/>
      <c r="C34" s="188"/>
      <c r="D34" s="189"/>
      <c r="E34" s="219">
        <f t="shared" si="0"/>
        <v>0</v>
      </c>
      <c r="F34" s="220">
        <f>+IOWA!I4</f>
        <v>0</v>
      </c>
    </row>
    <row r="35" spans="1:24" s="28" customFormat="1" ht="15" customHeight="1" x14ac:dyDescent="0.3">
      <c r="A35" s="29" t="s">
        <v>52</v>
      </c>
      <c r="B35" s="188"/>
      <c r="C35" s="188"/>
      <c r="D35" s="189"/>
      <c r="E35" s="219">
        <f t="shared" si="0"/>
        <v>0</v>
      </c>
      <c r="F35" s="220">
        <f>+KANSAS!I4</f>
        <v>0</v>
      </c>
    </row>
    <row r="36" spans="1:24" s="28" customFormat="1" ht="15" customHeight="1" x14ac:dyDescent="0.3">
      <c r="A36" s="29" t="s">
        <v>10</v>
      </c>
      <c r="B36" s="188"/>
      <c r="C36" s="188"/>
      <c r="D36" s="189"/>
      <c r="E36" s="219">
        <f t="shared" si="0"/>
        <v>0</v>
      </c>
      <c r="F36" s="220">
        <f>+KENTUCKY!I4</f>
        <v>0</v>
      </c>
    </row>
    <row r="37" spans="1:24" s="28" customFormat="1" ht="15" customHeight="1" x14ac:dyDescent="0.3">
      <c r="A37" s="29" t="s">
        <v>11</v>
      </c>
      <c r="B37" s="188"/>
      <c r="C37" s="188"/>
      <c r="D37" s="189"/>
      <c r="E37" s="219">
        <f t="shared" si="0"/>
        <v>0</v>
      </c>
      <c r="F37" s="220">
        <f>+LOUISIANA!I4</f>
        <v>0</v>
      </c>
    </row>
    <row r="38" spans="1:24" s="28" customFormat="1" ht="15" customHeight="1" x14ac:dyDescent="0.3">
      <c r="A38" s="29" t="s">
        <v>12</v>
      </c>
      <c r="B38" s="188"/>
      <c r="C38" s="188"/>
      <c r="D38" s="189"/>
      <c r="E38" s="219">
        <f t="shared" si="0"/>
        <v>0</v>
      </c>
      <c r="F38" s="220">
        <f>+MISSISSIPPI!I4</f>
        <v>0</v>
      </c>
    </row>
    <row r="39" spans="1:24" s="28" customFormat="1" ht="15" customHeight="1" x14ac:dyDescent="0.3">
      <c r="A39" s="29" t="s">
        <v>13</v>
      </c>
      <c r="B39" s="188"/>
      <c r="C39" s="188"/>
      <c r="D39" s="189"/>
      <c r="E39" s="219">
        <f t="shared" si="0"/>
        <v>0</v>
      </c>
      <c r="F39" s="220">
        <f>+MISSOURI!I4</f>
        <v>0</v>
      </c>
    </row>
    <row r="40" spans="1:24" s="28" customFormat="1" ht="15" customHeight="1" x14ac:dyDescent="0.3">
      <c r="A40" s="29" t="s">
        <v>14</v>
      </c>
      <c r="B40" s="188"/>
      <c r="C40" s="188"/>
      <c r="D40" s="189"/>
      <c r="E40" s="219">
        <f t="shared" si="0"/>
        <v>0</v>
      </c>
      <c r="F40" s="220">
        <f>+NEBRASKA!I4</f>
        <v>0</v>
      </c>
    </row>
    <row r="41" spans="1:24" s="28" customFormat="1" ht="15" customHeight="1" x14ac:dyDescent="0.3">
      <c r="A41" s="29" t="s">
        <v>15</v>
      </c>
      <c r="B41" s="188"/>
      <c r="C41" s="188"/>
      <c r="D41" s="189"/>
      <c r="E41" s="219">
        <f t="shared" si="0"/>
        <v>0</v>
      </c>
      <c r="F41" s="220">
        <f>+PENNSYLVANIA!I4</f>
        <v>0</v>
      </c>
    </row>
    <row r="42" spans="1:24" s="28" customFormat="1" ht="15" customHeight="1" x14ac:dyDescent="0.3">
      <c r="A42" s="29" t="s">
        <v>16</v>
      </c>
      <c r="B42" s="188"/>
      <c r="C42" s="188"/>
      <c r="D42" s="189"/>
      <c r="E42" s="219">
        <f t="shared" si="0"/>
        <v>0</v>
      </c>
      <c r="F42" s="220">
        <f>+'SOUTH CAROLINA'!I4</f>
        <v>0</v>
      </c>
    </row>
    <row r="43" spans="1:24" s="28" customFormat="1" ht="15" customHeight="1" x14ac:dyDescent="0.3">
      <c r="A43" s="29" t="s">
        <v>53</v>
      </c>
      <c r="B43" s="188"/>
      <c r="C43" s="188"/>
      <c r="D43" s="189"/>
      <c r="E43" s="219">
        <f t="shared" si="0"/>
        <v>0</v>
      </c>
      <c r="F43" s="220">
        <f>+TEXAS!I4</f>
        <v>0</v>
      </c>
    </row>
    <row r="44" spans="1:24" s="28" customFormat="1" ht="15" customHeight="1" x14ac:dyDescent="0.3">
      <c r="A44" s="67" t="s">
        <v>54</v>
      </c>
      <c r="B44" s="190"/>
      <c r="C44" s="190"/>
      <c r="D44" s="191"/>
      <c r="E44" s="221">
        <f t="shared" si="0"/>
        <v>0</v>
      </c>
      <c r="F44" s="222">
        <f>+VERMONT!I4</f>
        <v>0</v>
      </c>
    </row>
    <row r="45" spans="1:24" s="28" customFormat="1" ht="15" customHeight="1" thickBot="1" x14ac:dyDescent="0.35">
      <c r="A45" s="30" t="s">
        <v>17</v>
      </c>
      <c r="B45" s="192"/>
      <c r="C45" s="192"/>
      <c r="D45" s="193"/>
      <c r="E45" s="223">
        <f t="shared" si="0"/>
        <v>0</v>
      </c>
      <c r="F45" s="224">
        <f>+'WEST VIRGINIA'!I4</f>
        <v>0</v>
      </c>
    </row>
    <row r="46" spans="1:24" ht="9.75" customHeight="1" x14ac:dyDescent="0.2">
      <c r="A46" s="106"/>
      <c r="C46" s="105"/>
      <c r="D46" s="105"/>
      <c r="E46" s="105"/>
      <c r="F46" s="105"/>
    </row>
    <row r="47" spans="1:24" x14ac:dyDescent="0.2">
      <c r="A47" s="299" t="str">
        <f>IF(K2="Y","X","►")</f>
        <v>►</v>
      </c>
      <c r="B47" s="296" t="str">
        <f>IF(K2="N","ERROR: You must respond to all the questions on the INSTRUCTIONS worksheet",IF(SUM(A29:F45)&gt;0,"I hereby certify that the information contained in this survey, including attachments, represents a complete and correct report of information for the insurer named in this report.","I certify that the insurer named in this report conducted no licensed/authorized business in any state listed in the PREMIUMS SUBJECT TO STATE TAX section of this report."))</f>
        <v>ERROR: You must respond to all the questions on the INSTRUCTIONS worksheet</v>
      </c>
      <c r="C47" s="297"/>
      <c r="D47" s="297"/>
      <c r="E47" s="297"/>
      <c r="F47" s="297"/>
    </row>
    <row r="48" spans="1:24" x14ac:dyDescent="0.2">
      <c r="A48" s="300"/>
      <c r="B48" s="298"/>
      <c r="C48" s="297"/>
      <c r="D48" s="297"/>
      <c r="E48" s="297"/>
      <c r="F48" s="297"/>
      <c r="X48" t="s">
        <v>26</v>
      </c>
    </row>
    <row r="49" spans="1:24" ht="17.25" customHeight="1" x14ac:dyDescent="0.2">
      <c r="A49" s="301"/>
      <c r="B49" s="298"/>
      <c r="C49" s="297"/>
      <c r="D49" s="297"/>
      <c r="E49" s="297"/>
      <c r="F49" s="297"/>
      <c r="X49" t="s">
        <v>25</v>
      </c>
    </row>
    <row r="50" spans="1:24" x14ac:dyDescent="0.2">
      <c r="B50" s="107" t="str">
        <f>+IF(A20&lt;&gt;"",A20,"")</f>
        <v/>
      </c>
      <c r="C50" s="107"/>
      <c r="D50" s="196"/>
      <c r="F50" s="112" t="str">
        <f>+IF(F14&gt;0,F14,"")</f>
        <v/>
      </c>
    </row>
    <row r="51" spans="1:24" x14ac:dyDescent="0.2">
      <c r="B51" s="302" t="s">
        <v>90</v>
      </c>
      <c r="C51" s="302"/>
      <c r="D51" s="197"/>
      <c r="F51" s="108" t="s">
        <v>89</v>
      </c>
    </row>
  </sheetData>
  <sheetProtection algorithmName="SHA-512" hashValue="7uKPzeWaWPtMZXOalP3AUQZf99T8YwgyqNK07FeZxLioWreh9QsnbWTTeGlRR/G8ZOqEOaFsO/L4jMsLwMH2Pw==" saltValue="gcg2cwTJUKLadiHAE5BRKQ==" spinCount="100000" sheet="1" objects="1" scenarios="1"/>
  <mergeCells count="7">
    <mergeCell ref="A9:F9"/>
    <mergeCell ref="B47:F49"/>
    <mergeCell ref="A47:A49"/>
    <mergeCell ref="B51:C51"/>
    <mergeCell ref="A27:E27"/>
    <mergeCell ref="A16:E16"/>
    <mergeCell ref="A10:F10"/>
  </mergeCells>
  <phoneticPr fontId="4" type="noConversion"/>
  <conditionalFormatting sqref="A16:E16">
    <cfRule type="expression" dxfId="4" priority="6" stopIfTrue="1">
      <formula>$F$16="Yes"</formula>
    </cfRule>
    <cfRule type="expression" dxfId="3" priority="7" stopIfTrue="1">
      <formula>$F$16="No"</formula>
    </cfRule>
  </conditionalFormatting>
  <conditionalFormatting sqref="A9:F10">
    <cfRule type="expression" dxfId="2" priority="3">
      <formula>$K$2="N"</formula>
    </cfRule>
  </conditionalFormatting>
  <conditionalFormatting sqref="B47:F49">
    <cfRule type="expression" dxfId="1" priority="2">
      <formula>$K$2="N"</formula>
    </cfRule>
  </conditionalFormatting>
  <conditionalFormatting sqref="A47:A49">
    <cfRule type="expression" dxfId="0" priority="1">
      <formula>$K$2="N"</formula>
    </cfRule>
  </conditionalFormatting>
  <dataValidations count="2">
    <dataValidation type="whole" allowBlank="1" showInputMessage="1" showErrorMessage="1" sqref="A14" xr:uid="{00000000-0002-0000-0100-000000000000}">
      <formula1>0</formula1>
      <formula2>99999</formula2>
    </dataValidation>
    <dataValidation type="list" allowBlank="1" showInputMessage="1" showErrorMessage="1" errorTitle="ERROR" error="You must enter either Yes or No" prompt="Enter Yes or No" sqref="F15:F16" xr:uid="{00000000-0002-0000-0100-000001000000}">
      <formula1>$X$48:$X$49</formula1>
    </dataValidation>
  </dataValidations>
  <pageMargins left="0.5" right="0.5" top="0.25" bottom="0.75" header="0.25" footer="0.5"/>
  <pageSetup orientation="portrait" horizontalDpi="300" verticalDpi="300" r:id="rId1"/>
  <headerFooter alignWithMargins="0">
    <oddFooter>&amp;L&amp;9INSTRUCTIONS: Report of Local and Regional Tax and Fee Payments &amp;R&amp;9Form E-LRTF: &amp;A (Version 20200113))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521"/>
  <sheetViews>
    <sheetView showGridLines="0" zoomScaleNormal="100" zoomScaleSheetLayoutView="100" workbookViewId="0">
      <selection activeCell="E4" sqref="E4"/>
    </sheetView>
  </sheetViews>
  <sheetFormatPr defaultRowHeight="15" x14ac:dyDescent="0.2"/>
  <cols>
    <col min="1" max="1" width="8.33203125" customWidth="1"/>
    <col min="2" max="2" width="8.109375" customWidth="1"/>
    <col min="3" max="3" width="11" customWidth="1"/>
    <col min="4" max="4" width="23.44140625" customWidth="1"/>
    <col min="5" max="5" width="12.5546875" customWidth="1"/>
    <col min="6" max="6" width="6.6640625" customWidth="1"/>
    <col min="7" max="7" width="7.6640625" customWidth="1"/>
    <col min="8" max="8" width="9.33203125" customWidth="1"/>
    <col min="9" max="9" width="13.5546875" style="42" customWidth="1"/>
  </cols>
  <sheetData>
    <row r="1" spans="1:26" ht="12.75" customHeight="1" x14ac:dyDescent="0.2">
      <c r="A1" s="2" t="s">
        <v>4</v>
      </c>
      <c r="B1" s="3" t="s">
        <v>3</v>
      </c>
      <c r="C1" s="4"/>
      <c r="D1" s="4"/>
      <c r="E1" s="4"/>
      <c r="F1" s="4"/>
      <c r="G1" s="4"/>
      <c r="H1" s="4"/>
      <c r="I1" s="40"/>
      <c r="M1" s="75" t="s">
        <v>61</v>
      </c>
      <c r="N1" s="75" t="s">
        <v>6</v>
      </c>
      <c r="O1" s="75"/>
      <c r="P1" s="75" t="s">
        <v>37</v>
      </c>
      <c r="Q1" s="75" t="s">
        <v>36</v>
      </c>
      <c r="R1" s="66" t="str">
        <f>+INSTRUCTIONS!$S$1</f>
        <v/>
      </c>
      <c r="S1" s="75" t="s">
        <v>38</v>
      </c>
      <c r="T1" s="75" t="s">
        <v>39</v>
      </c>
      <c r="Z1" s="6"/>
    </row>
    <row r="2" spans="1:26" s="1" customFormat="1" ht="18" x14ac:dyDescent="0.25">
      <c r="A2" s="114" t="str">
        <f>+IF(SUMMARY!A14&gt;0,SUMMARY!A14,"")</f>
        <v/>
      </c>
      <c r="B2" s="115">
        <f>+SUMMARY!B14</f>
        <v>0</v>
      </c>
      <c r="C2" s="7"/>
      <c r="D2" s="7"/>
      <c r="E2" s="7"/>
      <c r="F2" s="7"/>
      <c r="G2" s="7"/>
      <c r="H2" s="7"/>
      <c r="I2" s="41"/>
      <c r="Y2" s="6" t="s">
        <v>25</v>
      </c>
    </row>
    <row r="3" spans="1:26" ht="6" customHeight="1" thickBot="1" x14ac:dyDescent="0.25">
      <c r="I3" s="139"/>
      <c r="Y3" s="6" t="s">
        <v>26</v>
      </c>
    </row>
    <row r="4" spans="1:26" ht="16.5" thickBot="1" x14ac:dyDescent="0.3">
      <c r="A4" s="37" t="str">
        <f>"DETAILS OF MUNICIPAL TAX PAYMENTS MADE IN "&amp;UPPER(TRIM(N1))</f>
        <v>DETAILS OF MUNICIPAL TAX PAYMENTS MADE IN ALABAMA</v>
      </c>
      <c r="B4" s="38"/>
      <c r="C4" s="38"/>
      <c r="D4" s="38"/>
      <c r="E4" s="38"/>
      <c r="F4" s="38"/>
      <c r="G4" s="72" t="s">
        <v>40</v>
      </c>
      <c r="H4" s="74"/>
      <c r="I4" s="43">
        <f>+SUM(I15:I1520)</f>
        <v>0</v>
      </c>
    </row>
    <row r="5" spans="1:26"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8"/>
    </row>
    <row r="6" spans="1:26" s="51" customFormat="1" ht="12.75" customHeight="1" x14ac:dyDescent="0.25">
      <c r="A6" s="82" t="str">
        <f>"county or other political subdivision of "&amp;N1&amp;", or imposed by an combination of cities, counties or other political subdivisions of "&amp;TRIM(N1)&amp;"."</f>
        <v>county or other political subdivision of Alabama, or imposed by an combination of cities, counties or other political subdivisions of Alabama.</v>
      </c>
      <c r="B6" s="52"/>
      <c r="C6" s="52"/>
      <c r="D6" s="49"/>
      <c r="E6" s="49"/>
      <c r="F6" s="50"/>
      <c r="G6" s="50"/>
      <c r="H6" s="50"/>
      <c r="I6" s="149"/>
    </row>
    <row r="7" spans="1:26" s="51" customFormat="1" ht="12.75" customHeight="1" x14ac:dyDescent="0.25">
      <c r="A7" s="83" t="s">
        <v>83</v>
      </c>
      <c r="B7" s="52"/>
      <c r="C7" s="52"/>
      <c r="D7" s="49"/>
      <c r="E7" s="49"/>
      <c r="F7" s="50"/>
      <c r="G7" s="50"/>
      <c r="H7" s="50"/>
      <c r="I7" s="149"/>
    </row>
    <row r="8" spans="1:26" s="51" customFormat="1" ht="12.75" customHeight="1" x14ac:dyDescent="0.25">
      <c r="A8" s="82" t="s">
        <v>43</v>
      </c>
      <c r="B8" s="52"/>
      <c r="C8" s="52"/>
      <c r="D8" s="49"/>
      <c r="E8" s="49"/>
      <c r="F8" s="50"/>
      <c r="G8" s="50"/>
      <c r="H8" s="50"/>
      <c r="I8" s="149"/>
    </row>
    <row r="9" spans="1:26" s="51" customFormat="1" ht="12.75" customHeight="1" x14ac:dyDescent="0.25">
      <c r="A9" s="82" t="s">
        <v>42</v>
      </c>
      <c r="B9" s="52"/>
      <c r="C9" s="52"/>
      <c r="D9" s="49"/>
      <c r="E9" s="49"/>
      <c r="F9" s="50"/>
      <c r="G9" s="70"/>
      <c r="H9" s="70"/>
      <c r="I9" s="147"/>
    </row>
    <row r="10" spans="1:26" s="51" customFormat="1" ht="1.5" customHeight="1" x14ac:dyDescent="0.25">
      <c r="A10" s="82"/>
      <c r="B10" s="52"/>
      <c r="C10" s="52"/>
      <c r="D10" s="49"/>
      <c r="E10" s="49"/>
      <c r="F10" s="50"/>
      <c r="G10" s="70"/>
      <c r="H10" s="70"/>
      <c r="I10" s="147"/>
    </row>
    <row r="11" spans="1:26" s="51" customFormat="1" ht="1.5" customHeight="1" x14ac:dyDescent="0.25">
      <c r="A11" s="82"/>
      <c r="B11" s="52"/>
      <c r="C11" s="52"/>
      <c r="D11" s="49"/>
      <c r="E11" s="49"/>
      <c r="F11" s="50"/>
      <c r="G11" s="70"/>
      <c r="H11" s="70"/>
      <c r="I11" s="147"/>
    </row>
    <row r="12" spans="1:26" s="51" customFormat="1" ht="1.5" customHeight="1" x14ac:dyDescent="0.25">
      <c r="A12" s="82"/>
      <c r="B12" s="52"/>
      <c r="C12" s="52"/>
      <c r="D12" s="49"/>
      <c r="E12" s="49"/>
      <c r="F12" s="50"/>
      <c r="G12" s="70"/>
      <c r="H12" s="70"/>
      <c r="I12" s="147"/>
    </row>
    <row r="13" spans="1:26" ht="6" customHeight="1" thickBot="1" x14ac:dyDescent="0.25">
      <c r="A13" s="56"/>
      <c r="B13" s="56"/>
      <c r="C13" s="56"/>
      <c r="G13" s="311"/>
      <c r="H13" s="311"/>
    </row>
    <row r="14" spans="1:26" ht="39" x14ac:dyDescent="0.25">
      <c r="A14" s="101" t="s">
        <v>35</v>
      </c>
      <c r="B14" s="102" t="s">
        <v>31</v>
      </c>
      <c r="C14" s="102" t="s">
        <v>32</v>
      </c>
      <c r="D14" s="102" t="s">
        <v>33</v>
      </c>
      <c r="E14" s="103" t="s">
        <v>44</v>
      </c>
      <c r="F14" s="104"/>
      <c r="G14" s="157" t="str">
        <f>"Does "&amp;UPPER(TRIM($N$1))&amp;" allow a state tax credit for this municipal payment (Yes or No)?"</f>
        <v>Does ALABAMA allow a state tax credit for this municipal payment (Yes or No)?</v>
      </c>
      <c r="H14" s="68"/>
      <c r="I14" s="46" t="s">
        <v>34</v>
      </c>
    </row>
    <row r="15" spans="1:26" ht="15.75" x14ac:dyDescent="0.25">
      <c r="A15" s="160"/>
      <c r="B15" s="159"/>
      <c r="C15" s="159"/>
      <c r="D15" s="159"/>
      <c r="E15" s="161"/>
      <c r="F15" s="162"/>
      <c r="G15" s="312"/>
      <c r="H15" s="313"/>
      <c r="I15" s="163"/>
    </row>
    <row r="16" spans="1:26" ht="12.75" customHeight="1" x14ac:dyDescent="0.25">
      <c r="A16" s="160"/>
      <c r="B16" s="159"/>
      <c r="C16" s="159"/>
      <c r="D16" s="159"/>
      <c r="E16" s="161"/>
      <c r="F16" s="162"/>
      <c r="G16" s="312"/>
      <c r="H16" s="313"/>
      <c r="I16" s="163"/>
    </row>
    <row r="17" spans="1:9" ht="12.75" customHeight="1" x14ac:dyDescent="0.25">
      <c r="A17" s="160"/>
      <c r="B17" s="159"/>
      <c r="C17" s="159"/>
      <c r="D17" s="159"/>
      <c r="E17" s="161"/>
      <c r="F17" s="162"/>
      <c r="G17" s="312"/>
      <c r="H17" s="313"/>
      <c r="I17" s="163"/>
    </row>
    <row r="18" spans="1:9" ht="12.75" customHeight="1" x14ac:dyDescent="0.25">
      <c r="A18" s="160"/>
      <c r="B18" s="159"/>
      <c r="C18" s="159"/>
      <c r="D18" s="159"/>
      <c r="E18" s="161"/>
      <c r="F18" s="162"/>
      <c r="G18" s="312"/>
      <c r="H18" s="313"/>
      <c r="I18" s="163"/>
    </row>
    <row r="19" spans="1:9" ht="12.75" customHeight="1" x14ac:dyDescent="0.25">
      <c r="A19" s="160"/>
      <c r="B19" s="159"/>
      <c r="C19" s="159"/>
      <c r="D19" s="159"/>
      <c r="E19" s="161"/>
      <c r="F19" s="162"/>
      <c r="G19" s="312"/>
      <c r="H19" s="313"/>
      <c r="I19" s="163"/>
    </row>
    <row r="20" spans="1:9" ht="12.75" customHeight="1" x14ac:dyDescent="0.25">
      <c r="A20" s="160"/>
      <c r="B20" s="159"/>
      <c r="C20" s="159"/>
      <c r="D20" s="159"/>
      <c r="E20" s="161"/>
      <c r="F20" s="162"/>
      <c r="G20" s="312"/>
      <c r="H20" s="313"/>
      <c r="I20" s="163"/>
    </row>
    <row r="21" spans="1:9" ht="12.75" customHeight="1" x14ac:dyDescent="0.25">
      <c r="A21" s="160"/>
      <c r="B21" s="159"/>
      <c r="C21" s="159"/>
      <c r="D21" s="159"/>
      <c r="E21" s="161"/>
      <c r="F21" s="162"/>
      <c r="G21" s="312"/>
      <c r="H21" s="313"/>
      <c r="I21" s="163"/>
    </row>
    <row r="22" spans="1:9" ht="12.75" customHeight="1" x14ac:dyDescent="0.25">
      <c r="A22" s="160"/>
      <c r="B22" s="159"/>
      <c r="C22" s="159"/>
      <c r="D22" s="159"/>
      <c r="E22" s="161"/>
      <c r="F22" s="162"/>
      <c r="G22" s="312"/>
      <c r="H22" s="313"/>
      <c r="I22" s="163"/>
    </row>
    <row r="23" spans="1:9" ht="12.75" customHeight="1" x14ac:dyDescent="0.25">
      <c r="A23" s="160"/>
      <c r="B23" s="159"/>
      <c r="C23" s="159"/>
      <c r="D23" s="159"/>
      <c r="E23" s="161"/>
      <c r="F23" s="162"/>
      <c r="G23" s="312"/>
      <c r="H23" s="313"/>
      <c r="I23" s="163"/>
    </row>
    <row r="24" spans="1:9" ht="12.75" customHeight="1" x14ac:dyDescent="0.25">
      <c r="A24" s="160"/>
      <c r="B24" s="159"/>
      <c r="C24" s="159"/>
      <c r="D24" s="159"/>
      <c r="E24" s="161"/>
      <c r="F24" s="162"/>
      <c r="G24" s="312"/>
      <c r="H24" s="313"/>
      <c r="I24" s="163"/>
    </row>
    <row r="25" spans="1:9" ht="12.75" customHeight="1" x14ac:dyDescent="0.25">
      <c r="A25" s="160"/>
      <c r="B25" s="159"/>
      <c r="C25" s="159"/>
      <c r="D25" s="159"/>
      <c r="E25" s="161"/>
      <c r="F25" s="162"/>
      <c r="G25" s="312"/>
      <c r="H25" s="313"/>
      <c r="I25" s="163"/>
    </row>
    <row r="26" spans="1:9" ht="12.75" customHeight="1" x14ac:dyDescent="0.25">
      <c r="A26" s="160"/>
      <c r="B26" s="159"/>
      <c r="C26" s="159"/>
      <c r="D26" s="159"/>
      <c r="E26" s="161"/>
      <c r="F26" s="162"/>
      <c r="G26" s="312"/>
      <c r="H26" s="313"/>
      <c r="I26" s="163"/>
    </row>
    <row r="27" spans="1:9" ht="12.75" customHeight="1" x14ac:dyDescent="0.25">
      <c r="A27" s="160"/>
      <c r="B27" s="159"/>
      <c r="C27" s="159"/>
      <c r="D27" s="159"/>
      <c r="E27" s="161"/>
      <c r="F27" s="162"/>
      <c r="G27" s="312"/>
      <c r="H27" s="313"/>
      <c r="I27" s="163"/>
    </row>
    <row r="28" spans="1:9" ht="12.75" customHeight="1" x14ac:dyDescent="0.25">
      <c r="A28" s="160"/>
      <c r="B28" s="159"/>
      <c r="C28" s="159"/>
      <c r="D28" s="159"/>
      <c r="E28" s="161"/>
      <c r="F28" s="162"/>
      <c r="G28" s="312"/>
      <c r="H28" s="313"/>
      <c r="I28" s="163"/>
    </row>
    <row r="29" spans="1:9" ht="12.75" customHeight="1" x14ac:dyDescent="0.25">
      <c r="A29" s="160"/>
      <c r="B29" s="159"/>
      <c r="C29" s="159"/>
      <c r="D29" s="159"/>
      <c r="E29" s="161"/>
      <c r="F29" s="162"/>
      <c r="G29" s="312"/>
      <c r="H29" s="313"/>
      <c r="I29" s="163"/>
    </row>
    <row r="30" spans="1:9" ht="12.75" customHeight="1" x14ac:dyDescent="0.25">
      <c r="A30" s="160"/>
      <c r="B30" s="159"/>
      <c r="C30" s="159"/>
      <c r="D30" s="159"/>
      <c r="E30" s="161"/>
      <c r="F30" s="162"/>
      <c r="G30" s="312"/>
      <c r="H30" s="313"/>
      <c r="I30" s="163"/>
    </row>
    <row r="31" spans="1:9" ht="12.75" customHeight="1" x14ac:dyDescent="0.25">
      <c r="A31" s="160"/>
      <c r="B31" s="159"/>
      <c r="C31" s="159"/>
      <c r="D31" s="159"/>
      <c r="E31" s="161"/>
      <c r="F31" s="162"/>
      <c r="G31" s="312"/>
      <c r="H31" s="313"/>
      <c r="I31" s="163"/>
    </row>
    <row r="32" spans="1:9" ht="12.75" customHeight="1" x14ac:dyDescent="0.25">
      <c r="A32" s="160"/>
      <c r="B32" s="159"/>
      <c r="C32" s="159"/>
      <c r="D32" s="159"/>
      <c r="E32" s="161"/>
      <c r="F32" s="162"/>
      <c r="G32" s="312"/>
      <c r="H32" s="313"/>
      <c r="I32" s="163"/>
    </row>
    <row r="33" spans="1:9" ht="12.75" customHeight="1" x14ac:dyDescent="0.25">
      <c r="A33" s="160"/>
      <c r="B33" s="159"/>
      <c r="C33" s="159"/>
      <c r="D33" s="159"/>
      <c r="E33" s="161"/>
      <c r="F33" s="162"/>
      <c r="G33" s="312"/>
      <c r="H33" s="313"/>
      <c r="I33" s="163"/>
    </row>
    <row r="34" spans="1:9" ht="12.75" customHeight="1" x14ac:dyDescent="0.25">
      <c r="A34" s="160"/>
      <c r="B34" s="159"/>
      <c r="C34" s="159"/>
      <c r="D34" s="159"/>
      <c r="E34" s="161"/>
      <c r="F34" s="162"/>
      <c r="G34" s="312"/>
      <c r="H34" s="313"/>
      <c r="I34" s="163"/>
    </row>
    <row r="35" spans="1:9" ht="12.75" customHeight="1" x14ac:dyDescent="0.25">
      <c r="A35" s="160"/>
      <c r="B35" s="159"/>
      <c r="C35" s="159"/>
      <c r="D35" s="159"/>
      <c r="E35" s="161"/>
      <c r="F35" s="162"/>
      <c r="G35" s="312"/>
      <c r="H35" s="313"/>
      <c r="I35" s="163"/>
    </row>
    <row r="36" spans="1:9" ht="12.75" customHeight="1" x14ac:dyDescent="0.25">
      <c r="A36" s="160"/>
      <c r="B36" s="159"/>
      <c r="C36" s="159"/>
      <c r="D36" s="159"/>
      <c r="E36" s="161"/>
      <c r="F36" s="162"/>
      <c r="G36" s="312"/>
      <c r="H36" s="313"/>
      <c r="I36" s="163"/>
    </row>
    <row r="37" spans="1:9" ht="12.75" customHeight="1" x14ac:dyDescent="0.25">
      <c r="A37" s="160"/>
      <c r="B37" s="159"/>
      <c r="C37" s="159"/>
      <c r="D37" s="159"/>
      <c r="E37" s="161"/>
      <c r="F37" s="162"/>
      <c r="G37" s="312"/>
      <c r="H37" s="313"/>
      <c r="I37" s="163"/>
    </row>
    <row r="38" spans="1:9" ht="12.75" customHeight="1" x14ac:dyDescent="0.25">
      <c r="A38" s="160"/>
      <c r="B38" s="159"/>
      <c r="C38" s="159"/>
      <c r="D38" s="159"/>
      <c r="E38" s="161"/>
      <c r="F38" s="162"/>
      <c r="G38" s="312"/>
      <c r="H38" s="313"/>
      <c r="I38" s="163"/>
    </row>
    <row r="39" spans="1:9" ht="12.75" customHeight="1" x14ac:dyDescent="0.25">
      <c r="A39" s="160"/>
      <c r="B39" s="159"/>
      <c r="C39" s="159"/>
      <c r="D39" s="159"/>
      <c r="E39" s="161"/>
      <c r="F39" s="162"/>
      <c r="G39" s="312"/>
      <c r="H39" s="313"/>
      <c r="I39" s="163"/>
    </row>
    <row r="40" spans="1:9" ht="12.75" customHeight="1" x14ac:dyDescent="0.25">
      <c r="A40" s="160"/>
      <c r="B40" s="159"/>
      <c r="C40" s="159"/>
      <c r="D40" s="159"/>
      <c r="E40" s="161"/>
      <c r="F40" s="162"/>
      <c r="G40" s="312"/>
      <c r="H40" s="313"/>
      <c r="I40" s="163"/>
    </row>
    <row r="41" spans="1:9" ht="12.75" customHeight="1" x14ac:dyDescent="0.25">
      <c r="A41" s="160"/>
      <c r="B41" s="159"/>
      <c r="C41" s="159"/>
      <c r="D41" s="159"/>
      <c r="E41" s="161"/>
      <c r="F41" s="162"/>
      <c r="G41" s="312"/>
      <c r="H41" s="313"/>
      <c r="I41" s="163"/>
    </row>
    <row r="42" spans="1:9" ht="12.75" customHeight="1" x14ac:dyDescent="0.25">
      <c r="A42" s="160"/>
      <c r="B42" s="159"/>
      <c r="C42" s="159"/>
      <c r="D42" s="159"/>
      <c r="E42" s="161"/>
      <c r="F42" s="162"/>
      <c r="G42" s="312"/>
      <c r="H42" s="313"/>
      <c r="I42" s="163"/>
    </row>
    <row r="43" spans="1:9" ht="12.75" customHeight="1" x14ac:dyDescent="0.25">
      <c r="A43" s="160"/>
      <c r="B43" s="159"/>
      <c r="C43" s="159"/>
      <c r="D43" s="159"/>
      <c r="E43" s="161"/>
      <c r="F43" s="162"/>
      <c r="G43" s="312"/>
      <c r="H43" s="313"/>
      <c r="I43" s="163"/>
    </row>
    <row r="44" spans="1:9" ht="12.75" customHeight="1" x14ac:dyDescent="0.25">
      <c r="A44" s="160"/>
      <c r="B44" s="159"/>
      <c r="C44" s="159"/>
      <c r="D44" s="159"/>
      <c r="E44" s="161"/>
      <c r="F44" s="162"/>
      <c r="G44" s="312"/>
      <c r="H44" s="313"/>
      <c r="I44" s="163"/>
    </row>
    <row r="45" spans="1:9" ht="12.75" customHeight="1" x14ac:dyDescent="0.25">
      <c r="A45" s="160"/>
      <c r="B45" s="159"/>
      <c r="C45" s="159"/>
      <c r="D45" s="159"/>
      <c r="E45" s="161"/>
      <c r="F45" s="162"/>
      <c r="G45" s="312"/>
      <c r="H45" s="313"/>
      <c r="I45" s="163"/>
    </row>
    <row r="46" spans="1:9" ht="12.75" customHeight="1" x14ac:dyDescent="0.25">
      <c r="A46" s="160"/>
      <c r="B46" s="159"/>
      <c r="C46" s="159"/>
      <c r="D46" s="159"/>
      <c r="E46" s="161"/>
      <c r="F46" s="162"/>
      <c r="G46" s="312"/>
      <c r="H46" s="313"/>
      <c r="I46" s="163"/>
    </row>
    <row r="47" spans="1:9" ht="12.75" customHeight="1" x14ac:dyDescent="0.25">
      <c r="A47" s="160"/>
      <c r="B47" s="159"/>
      <c r="C47" s="159"/>
      <c r="D47" s="159"/>
      <c r="E47" s="161"/>
      <c r="F47" s="162"/>
      <c r="G47" s="312"/>
      <c r="H47" s="313"/>
      <c r="I47" s="163"/>
    </row>
    <row r="48" spans="1:9" ht="12.75" customHeight="1" x14ac:dyDescent="0.25">
      <c r="A48" s="160"/>
      <c r="B48" s="159"/>
      <c r="C48" s="159"/>
      <c r="D48" s="159"/>
      <c r="E48" s="161"/>
      <c r="F48" s="162"/>
      <c r="G48" s="312"/>
      <c r="H48" s="313"/>
      <c r="I48" s="163"/>
    </row>
    <row r="49" spans="1:9" ht="12.75" customHeight="1" x14ac:dyDescent="0.25">
      <c r="A49" s="160"/>
      <c r="B49" s="159"/>
      <c r="C49" s="159"/>
      <c r="D49" s="159"/>
      <c r="E49" s="161"/>
      <c r="F49" s="162"/>
      <c r="G49" s="312"/>
      <c r="H49" s="313"/>
      <c r="I49" s="163"/>
    </row>
    <row r="50" spans="1:9" ht="12.75" customHeight="1" x14ac:dyDescent="0.25">
      <c r="A50" s="160"/>
      <c r="B50" s="159"/>
      <c r="C50" s="159"/>
      <c r="D50" s="159"/>
      <c r="E50" s="161"/>
      <c r="F50" s="162"/>
      <c r="G50" s="312"/>
      <c r="H50" s="313"/>
      <c r="I50" s="163"/>
    </row>
    <row r="51" spans="1:9" ht="12.75" customHeight="1" x14ac:dyDescent="0.25">
      <c r="A51" s="160"/>
      <c r="B51" s="159"/>
      <c r="C51" s="159"/>
      <c r="D51" s="159"/>
      <c r="E51" s="161"/>
      <c r="F51" s="162"/>
      <c r="G51" s="312"/>
      <c r="H51" s="313"/>
      <c r="I51" s="163"/>
    </row>
    <row r="52" spans="1:9" ht="12.75" customHeight="1" x14ac:dyDescent="0.25">
      <c r="A52" s="160"/>
      <c r="B52" s="159"/>
      <c r="C52" s="159"/>
      <c r="D52" s="159"/>
      <c r="E52" s="161"/>
      <c r="F52" s="162"/>
      <c r="G52" s="312"/>
      <c r="H52" s="313"/>
      <c r="I52" s="163"/>
    </row>
    <row r="53" spans="1:9" ht="12.75" customHeight="1" x14ac:dyDescent="0.25">
      <c r="A53" s="160"/>
      <c r="B53" s="159"/>
      <c r="C53" s="159"/>
      <c r="D53" s="159"/>
      <c r="E53" s="161"/>
      <c r="F53" s="162"/>
      <c r="G53" s="312"/>
      <c r="H53" s="313"/>
      <c r="I53" s="163"/>
    </row>
    <row r="54" spans="1:9" ht="12.75" customHeight="1" x14ac:dyDescent="0.25">
      <c r="A54" s="160"/>
      <c r="B54" s="159"/>
      <c r="C54" s="159"/>
      <c r="D54" s="159"/>
      <c r="E54" s="161"/>
      <c r="F54" s="162"/>
      <c r="G54" s="312"/>
      <c r="H54" s="313"/>
      <c r="I54" s="163"/>
    </row>
    <row r="55" spans="1:9" ht="12.75" customHeight="1" x14ac:dyDescent="0.25">
      <c r="A55" s="160"/>
      <c r="B55" s="159"/>
      <c r="C55" s="159"/>
      <c r="D55" s="159"/>
      <c r="E55" s="161"/>
      <c r="F55" s="162"/>
      <c r="G55" s="312"/>
      <c r="H55" s="313"/>
      <c r="I55" s="163"/>
    </row>
    <row r="56" spans="1:9" ht="12.75" customHeight="1" x14ac:dyDescent="0.25">
      <c r="A56" s="160"/>
      <c r="B56" s="159"/>
      <c r="C56" s="159"/>
      <c r="D56" s="159"/>
      <c r="E56" s="161"/>
      <c r="F56" s="162"/>
      <c r="G56" s="312"/>
      <c r="H56" s="313"/>
      <c r="I56" s="163"/>
    </row>
    <row r="57" spans="1:9" ht="12.75" customHeight="1" x14ac:dyDescent="0.25">
      <c r="A57" s="160"/>
      <c r="B57" s="159"/>
      <c r="C57" s="159"/>
      <c r="D57" s="159"/>
      <c r="E57" s="161"/>
      <c r="F57" s="162"/>
      <c r="G57" s="312"/>
      <c r="H57" s="313"/>
      <c r="I57" s="163"/>
    </row>
    <row r="58" spans="1:9" ht="12.75" customHeight="1" x14ac:dyDescent="0.25">
      <c r="A58" s="160"/>
      <c r="B58" s="159"/>
      <c r="C58" s="159"/>
      <c r="D58" s="159"/>
      <c r="E58" s="161"/>
      <c r="F58" s="162"/>
      <c r="G58" s="312"/>
      <c r="H58" s="313"/>
      <c r="I58" s="163"/>
    </row>
    <row r="59" spans="1:9" ht="12.75" customHeight="1" x14ac:dyDescent="0.25">
      <c r="A59" s="160"/>
      <c r="B59" s="159"/>
      <c r="C59" s="159"/>
      <c r="D59" s="159"/>
      <c r="E59" s="161"/>
      <c r="F59" s="162"/>
      <c r="G59" s="312"/>
      <c r="H59" s="313"/>
      <c r="I59" s="163"/>
    </row>
    <row r="60" spans="1:9" ht="12.75" customHeight="1" x14ac:dyDescent="0.25">
      <c r="A60" s="160"/>
      <c r="B60" s="159"/>
      <c r="C60" s="159"/>
      <c r="D60" s="159"/>
      <c r="E60" s="161"/>
      <c r="F60" s="162"/>
      <c r="G60" s="312"/>
      <c r="H60" s="313"/>
      <c r="I60" s="163"/>
    </row>
    <row r="61" spans="1:9" ht="12.75" customHeight="1" x14ac:dyDescent="0.25">
      <c r="A61" s="160"/>
      <c r="B61" s="159"/>
      <c r="C61" s="159"/>
      <c r="D61" s="159"/>
      <c r="E61" s="161"/>
      <c r="F61" s="162"/>
      <c r="G61" s="312"/>
      <c r="H61" s="313"/>
      <c r="I61" s="163"/>
    </row>
    <row r="62" spans="1:9" ht="12.75" customHeight="1" x14ac:dyDescent="0.25">
      <c r="A62" s="160"/>
      <c r="B62" s="159"/>
      <c r="C62" s="159"/>
      <c r="D62" s="159"/>
      <c r="E62" s="161"/>
      <c r="F62" s="162"/>
      <c r="G62" s="312"/>
      <c r="H62" s="313"/>
      <c r="I62" s="163"/>
    </row>
    <row r="63" spans="1:9" ht="12.75" customHeight="1" x14ac:dyDescent="0.25">
      <c r="A63" s="160"/>
      <c r="B63" s="159"/>
      <c r="C63" s="159"/>
      <c r="D63" s="159"/>
      <c r="E63" s="161"/>
      <c r="F63" s="162"/>
      <c r="G63" s="312"/>
      <c r="H63" s="313"/>
      <c r="I63" s="163"/>
    </row>
    <row r="64" spans="1:9" ht="12.75" customHeight="1" x14ac:dyDescent="0.25">
      <c r="A64" s="160"/>
      <c r="B64" s="159"/>
      <c r="C64" s="159"/>
      <c r="D64" s="159"/>
      <c r="E64" s="161"/>
      <c r="F64" s="162"/>
      <c r="G64" s="312"/>
      <c r="H64" s="313"/>
      <c r="I64" s="163"/>
    </row>
    <row r="65" spans="1:9" ht="12.75" customHeight="1" x14ac:dyDescent="0.25">
      <c r="A65" s="160"/>
      <c r="B65" s="159"/>
      <c r="C65" s="159"/>
      <c r="D65" s="159"/>
      <c r="E65" s="161"/>
      <c r="F65" s="162"/>
      <c r="G65" s="312"/>
      <c r="H65" s="313"/>
      <c r="I65" s="163"/>
    </row>
    <row r="66" spans="1:9" ht="12.75" customHeight="1" x14ac:dyDescent="0.25">
      <c r="A66" s="160"/>
      <c r="B66" s="159"/>
      <c r="C66" s="159"/>
      <c r="D66" s="159"/>
      <c r="E66" s="161"/>
      <c r="F66" s="162"/>
      <c r="G66" s="312"/>
      <c r="H66" s="313"/>
      <c r="I66" s="163"/>
    </row>
    <row r="67" spans="1:9" ht="12.75" customHeight="1" x14ac:dyDescent="0.25">
      <c r="A67" s="160"/>
      <c r="B67" s="159"/>
      <c r="C67" s="159"/>
      <c r="D67" s="159"/>
      <c r="E67" s="161"/>
      <c r="F67" s="162"/>
      <c r="G67" s="312"/>
      <c r="H67" s="313"/>
      <c r="I67" s="163"/>
    </row>
    <row r="68" spans="1:9" ht="12.75" customHeight="1" x14ac:dyDescent="0.25">
      <c r="A68" s="160"/>
      <c r="B68" s="159"/>
      <c r="C68" s="159"/>
      <c r="D68" s="159"/>
      <c r="E68" s="161"/>
      <c r="F68" s="162"/>
      <c r="G68" s="312"/>
      <c r="H68" s="313"/>
      <c r="I68" s="163"/>
    </row>
    <row r="69" spans="1:9" ht="12.75" customHeight="1" x14ac:dyDescent="0.25">
      <c r="A69" s="160"/>
      <c r="B69" s="159"/>
      <c r="C69" s="159"/>
      <c r="D69" s="159"/>
      <c r="E69" s="161"/>
      <c r="F69" s="162"/>
      <c r="G69" s="312"/>
      <c r="H69" s="313"/>
      <c r="I69" s="163"/>
    </row>
    <row r="70" spans="1:9" ht="12.75" customHeight="1" x14ac:dyDescent="0.25">
      <c r="A70" s="160"/>
      <c r="B70" s="159"/>
      <c r="C70" s="159"/>
      <c r="D70" s="159"/>
      <c r="E70" s="161"/>
      <c r="F70" s="162"/>
      <c r="G70" s="312"/>
      <c r="H70" s="313"/>
      <c r="I70" s="163"/>
    </row>
    <row r="71" spans="1:9" ht="12.75" customHeight="1" x14ac:dyDescent="0.25">
      <c r="A71" s="160"/>
      <c r="B71" s="159"/>
      <c r="C71" s="159"/>
      <c r="D71" s="159"/>
      <c r="E71" s="161"/>
      <c r="F71" s="162"/>
      <c r="G71" s="312"/>
      <c r="H71" s="313"/>
      <c r="I71" s="163"/>
    </row>
    <row r="72" spans="1:9" ht="12.75" customHeight="1" x14ac:dyDescent="0.25">
      <c r="A72" s="160"/>
      <c r="B72" s="159"/>
      <c r="C72" s="159"/>
      <c r="D72" s="159"/>
      <c r="E72" s="161"/>
      <c r="F72" s="162"/>
      <c r="G72" s="312"/>
      <c r="H72" s="313"/>
      <c r="I72" s="163"/>
    </row>
    <row r="73" spans="1:9" ht="12.75" customHeight="1" x14ac:dyDescent="0.25">
      <c r="A73" s="160"/>
      <c r="B73" s="159"/>
      <c r="C73" s="159"/>
      <c r="D73" s="159"/>
      <c r="E73" s="161"/>
      <c r="F73" s="162"/>
      <c r="G73" s="312"/>
      <c r="H73" s="313"/>
      <c r="I73" s="163"/>
    </row>
    <row r="74" spans="1:9" ht="12.75" customHeight="1" x14ac:dyDescent="0.25">
      <c r="A74" s="160"/>
      <c r="B74" s="159"/>
      <c r="C74" s="159"/>
      <c r="D74" s="159"/>
      <c r="E74" s="161"/>
      <c r="F74" s="162"/>
      <c r="G74" s="312"/>
      <c r="H74" s="313"/>
      <c r="I74" s="163"/>
    </row>
    <row r="75" spans="1:9" ht="12.75" customHeight="1" x14ac:dyDescent="0.25">
      <c r="A75" s="160"/>
      <c r="B75" s="159"/>
      <c r="C75" s="159"/>
      <c r="D75" s="159"/>
      <c r="E75" s="161"/>
      <c r="F75" s="162"/>
      <c r="G75" s="312"/>
      <c r="H75" s="313"/>
      <c r="I75" s="163"/>
    </row>
    <row r="76" spans="1:9" ht="12.75" customHeight="1" x14ac:dyDescent="0.25">
      <c r="A76" s="160"/>
      <c r="B76" s="159"/>
      <c r="C76" s="159"/>
      <c r="D76" s="159"/>
      <c r="E76" s="161"/>
      <c r="F76" s="162"/>
      <c r="G76" s="312"/>
      <c r="H76" s="313"/>
      <c r="I76" s="163"/>
    </row>
    <row r="77" spans="1:9" ht="12.75" customHeight="1" x14ac:dyDescent="0.25">
      <c r="A77" s="160"/>
      <c r="B77" s="159"/>
      <c r="C77" s="159"/>
      <c r="D77" s="159"/>
      <c r="E77" s="161"/>
      <c r="F77" s="162"/>
      <c r="G77" s="312"/>
      <c r="H77" s="313"/>
      <c r="I77" s="163"/>
    </row>
    <row r="78" spans="1:9" ht="12.75" customHeight="1" x14ac:dyDescent="0.25">
      <c r="A78" s="160"/>
      <c r="B78" s="159"/>
      <c r="C78" s="159"/>
      <c r="D78" s="159"/>
      <c r="E78" s="161"/>
      <c r="F78" s="162"/>
      <c r="G78" s="312"/>
      <c r="H78" s="313"/>
      <c r="I78" s="163"/>
    </row>
    <row r="79" spans="1:9" ht="12.75" customHeight="1" x14ac:dyDescent="0.25">
      <c r="A79" s="160"/>
      <c r="B79" s="159"/>
      <c r="C79" s="159"/>
      <c r="D79" s="159"/>
      <c r="E79" s="161"/>
      <c r="F79" s="162"/>
      <c r="G79" s="312"/>
      <c r="H79" s="313"/>
      <c r="I79" s="163"/>
    </row>
    <row r="80" spans="1:9" ht="12.75" customHeight="1" x14ac:dyDescent="0.25">
      <c r="A80" s="160"/>
      <c r="B80" s="159"/>
      <c r="C80" s="159"/>
      <c r="D80" s="159"/>
      <c r="E80" s="161"/>
      <c r="F80" s="162"/>
      <c r="G80" s="312"/>
      <c r="H80" s="313"/>
      <c r="I80" s="163"/>
    </row>
    <row r="81" spans="1:9" ht="12.75" customHeight="1" x14ac:dyDescent="0.25">
      <c r="A81" s="160"/>
      <c r="B81" s="159"/>
      <c r="C81" s="159"/>
      <c r="D81" s="159"/>
      <c r="E81" s="161"/>
      <c r="F81" s="162"/>
      <c r="G81" s="312"/>
      <c r="H81" s="313"/>
      <c r="I81" s="163"/>
    </row>
    <row r="82" spans="1:9" ht="12.75" customHeight="1" x14ac:dyDescent="0.25">
      <c r="A82" s="160"/>
      <c r="B82" s="159"/>
      <c r="C82" s="159"/>
      <c r="D82" s="159"/>
      <c r="E82" s="161"/>
      <c r="F82" s="162"/>
      <c r="G82" s="312"/>
      <c r="H82" s="313"/>
      <c r="I82" s="163"/>
    </row>
    <row r="83" spans="1:9" ht="12.75" customHeight="1" x14ac:dyDescent="0.25">
      <c r="A83" s="160"/>
      <c r="B83" s="159"/>
      <c r="C83" s="159"/>
      <c r="D83" s="159"/>
      <c r="E83" s="161"/>
      <c r="F83" s="162"/>
      <c r="G83" s="312"/>
      <c r="H83" s="313"/>
      <c r="I83" s="163"/>
    </row>
    <row r="84" spans="1:9" ht="12.75" customHeight="1" x14ac:dyDescent="0.25">
      <c r="A84" s="160"/>
      <c r="B84" s="159"/>
      <c r="C84" s="159"/>
      <c r="D84" s="159"/>
      <c r="E84" s="161"/>
      <c r="F84" s="162"/>
      <c r="G84" s="312"/>
      <c r="H84" s="313"/>
      <c r="I84" s="163"/>
    </row>
    <row r="85" spans="1:9" ht="12.75" customHeight="1" x14ac:dyDescent="0.25">
      <c r="A85" s="160"/>
      <c r="B85" s="159"/>
      <c r="C85" s="159"/>
      <c r="D85" s="159"/>
      <c r="E85" s="161"/>
      <c r="F85" s="162"/>
      <c r="G85" s="312"/>
      <c r="H85" s="313"/>
      <c r="I85" s="163"/>
    </row>
    <row r="86" spans="1:9" ht="12.75" customHeight="1" x14ac:dyDescent="0.25">
      <c r="A86" s="160"/>
      <c r="B86" s="159"/>
      <c r="C86" s="159"/>
      <c r="D86" s="159"/>
      <c r="E86" s="161"/>
      <c r="F86" s="162"/>
      <c r="G86" s="312"/>
      <c r="H86" s="313"/>
      <c r="I86" s="163"/>
    </row>
    <row r="87" spans="1:9" ht="12.75" customHeight="1" x14ac:dyDescent="0.25">
      <c r="A87" s="160"/>
      <c r="B87" s="159"/>
      <c r="C87" s="159"/>
      <c r="D87" s="159"/>
      <c r="E87" s="161"/>
      <c r="F87" s="162"/>
      <c r="G87" s="312"/>
      <c r="H87" s="313"/>
      <c r="I87" s="163"/>
    </row>
    <row r="88" spans="1:9" ht="12.75" customHeight="1" x14ac:dyDescent="0.25">
      <c r="A88" s="160"/>
      <c r="B88" s="159"/>
      <c r="C88" s="159"/>
      <c r="D88" s="159"/>
      <c r="E88" s="161"/>
      <c r="F88" s="162"/>
      <c r="G88" s="312"/>
      <c r="H88" s="313"/>
      <c r="I88" s="163"/>
    </row>
    <row r="89" spans="1:9" ht="12.75" customHeight="1" x14ac:dyDescent="0.25">
      <c r="A89" s="160"/>
      <c r="B89" s="159"/>
      <c r="C89" s="159"/>
      <c r="D89" s="159"/>
      <c r="E89" s="161"/>
      <c r="F89" s="162"/>
      <c r="G89" s="312"/>
      <c r="H89" s="313"/>
      <c r="I89" s="163"/>
    </row>
    <row r="90" spans="1:9" ht="12.75" customHeight="1" x14ac:dyDescent="0.25">
      <c r="A90" s="160"/>
      <c r="B90" s="159"/>
      <c r="C90" s="159"/>
      <c r="D90" s="159"/>
      <c r="E90" s="161"/>
      <c r="F90" s="162"/>
      <c r="G90" s="312"/>
      <c r="H90" s="313"/>
      <c r="I90" s="163"/>
    </row>
    <row r="91" spans="1:9" ht="12.75" customHeight="1" x14ac:dyDescent="0.25">
      <c r="A91" s="160"/>
      <c r="B91" s="159"/>
      <c r="C91" s="159"/>
      <c r="D91" s="159"/>
      <c r="E91" s="161"/>
      <c r="F91" s="162"/>
      <c r="G91" s="312"/>
      <c r="H91" s="313"/>
      <c r="I91" s="163"/>
    </row>
    <row r="92" spans="1:9" ht="12.75" customHeight="1" x14ac:dyDescent="0.25">
      <c r="A92" s="160"/>
      <c r="B92" s="159"/>
      <c r="C92" s="159"/>
      <c r="D92" s="159"/>
      <c r="E92" s="161"/>
      <c r="F92" s="162"/>
      <c r="G92" s="312"/>
      <c r="H92" s="313"/>
      <c r="I92" s="163"/>
    </row>
    <row r="93" spans="1:9" ht="12.75" customHeight="1" x14ac:dyDescent="0.25">
      <c r="A93" s="160"/>
      <c r="B93" s="159"/>
      <c r="C93" s="159"/>
      <c r="D93" s="159"/>
      <c r="E93" s="161"/>
      <c r="F93" s="162"/>
      <c r="G93" s="312"/>
      <c r="H93" s="313"/>
      <c r="I93" s="163"/>
    </row>
    <row r="94" spans="1:9" ht="12.75" customHeight="1" x14ac:dyDescent="0.25">
      <c r="A94" s="160"/>
      <c r="B94" s="159"/>
      <c r="C94" s="159"/>
      <c r="D94" s="159"/>
      <c r="E94" s="161"/>
      <c r="F94" s="162"/>
      <c r="G94" s="312"/>
      <c r="H94" s="313"/>
      <c r="I94" s="163"/>
    </row>
    <row r="95" spans="1:9" ht="12.75" customHeight="1" x14ac:dyDescent="0.25">
      <c r="A95" s="160"/>
      <c r="B95" s="159"/>
      <c r="C95" s="159"/>
      <c r="D95" s="159"/>
      <c r="E95" s="161"/>
      <c r="F95" s="162"/>
      <c r="G95" s="312"/>
      <c r="H95" s="313"/>
      <c r="I95" s="163"/>
    </row>
    <row r="96" spans="1:9" ht="12.75" customHeight="1" x14ac:dyDescent="0.25">
      <c r="A96" s="160"/>
      <c r="B96" s="159"/>
      <c r="C96" s="159"/>
      <c r="D96" s="159"/>
      <c r="E96" s="161"/>
      <c r="F96" s="162"/>
      <c r="G96" s="312"/>
      <c r="H96" s="313"/>
      <c r="I96" s="163"/>
    </row>
    <row r="97" spans="1:9" ht="12.75" customHeight="1" x14ac:dyDescent="0.25">
      <c r="A97" s="160"/>
      <c r="B97" s="159"/>
      <c r="C97" s="159"/>
      <c r="D97" s="159"/>
      <c r="E97" s="161"/>
      <c r="F97" s="162"/>
      <c r="G97" s="312"/>
      <c r="H97" s="313"/>
      <c r="I97" s="163"/>
    </row>
    <row r="98" spans="1:9" ht="12.75" customHeight="1" x14ac:dyDescent="0.25">
      <c r="A98" s="160"/>
      <c r="B98" s="159"/>
      <c r="C98" s="159"/>
      <c r="D98" s="159"/>
      <c r="E98" s="161"/>
      <c r="F98" s="162"/>
      <c r="G98" s="312"/>
      <c r="H98" s="313"/>
      <c r="I98" s="163"/>
    </row>
    <row r="99" spans="1:9" ht="12.75" customHeight="1" x14ac:dyDescent="0.25">
      <c r="A99" s="160"/>
      <c r="B99" s="159"/>
      <c r="C99" s="159"/>
      <c r="D99" s="159"/>
      <c r="E99" s="161"/>
      <c r="F99" s="162"/>
      <c r="G99" s="312"/>
      <c r="H99" s="313"/>
      <c r="I99" s="163"/>
    </row>
    <row r="100" spans="1:9" ht="12.75" customHeight="1" x14ac:dyDescent="0.25">
      <c r="A100" s="160"/>
      <c r="B100" s="159"/>
      <c r="C100" s="159"/>
      <c r="D100" s="159"/>
      <c r="E100" s="161"/>
      <c r="F100" s="162"/>
      <c r="G100" s="312"/>
      <c r="H100" s="313"/>
      <c r="I100" s="163"/>
    </row>
    <row r="101" spans="1:9" ht="12.75" customHeight="1" x14ac:dyDescent="0.25">
      <c r="A101" s="160"/>
      <c r="B101" s="159"/>
      <c r="C101" s="159"/>
      <c r="D101" s="159"/>
      <c r="E101" s="161"/>
      <c r="F101" s="162"/>
      <c r="G101" s="312"/>
      <c r="H101" s="313"/>
      <c r="I101" s="163"/>
    </row>
    <row r="102" spans="1:9" ht="12.75" customHeight="1" x14ac:dyDescent="0.25">
      <c r="A102" s="160"/>
      <c r="B102" s="159"/>
      <c r="C102" s="159"/>
      <c r="D102" s="159"/>
      <c r="E102" s="161"/>
      <c r="F102" s="162"/>
      <c r="G102" s="312"/>
      <c r="H102" s="313"/>
      <c r="I102" s="163"/>
    </row>
    <row r="103" spans="1:9" ht="12.75" customHeight="1" x14ac:dyDescent="0.25">
      <c r="A103" s="160"/>
      <c r="B103" s="159"/>
      <c r="C103" s="159"/>
      <c r="D103" s="159"/>
      <c r="E103" s="161"/>
      <c r="F103" s="162"/>
      <c r="G103" s="312"/>
      <c r="H103" s="313"/>
      <c r="I103" s="163"/>
    </row>
    <row r="104" spans="1:9" ht="12.75" customHeight="1" x14ac:dyDescent="0.25">
      <c r="A104" s="160"/>
      <c r="B104" s="159"/>
      <c r="C104" s="159"/>
      <c r="D104" s="159"/>
      <c r="E104" s="161"/>
      <c r="F104" s="162"/>
      <c r="G104" s="312"/>
      <c r="H104" s="313"/>
      <c r="I104" s="163"/>
    </row>
    <row r="105" spans="1:9" ht="12.75" customHeight="1" x14ac:dyDescent="0.25">
      <c r="A105" s="160"/>
      <c r="B105" s="159"/>
      <c r="C105" s="159"/>
      <c r="D105" s="159"/>
      <c r="E105" s="161"/>
      <c r="F105" s="162"/>
      <c r="G105" s="312"/>
      <c r="H105" s="313"/>
      <c r="I105" s="163"/>
    </row>
    <row r="106" spans="1:9" ht="12.75" customHeight="1" x14ac:dyDescent="0.25">
      <c r="A106" s="160"/>
      <c r="B106" s="159"/>
      <c r="C106" s="159"/>
      <c r="D106" s="159"/>
      <c r="E106" s="161"/>
      <c r="F106" s="162"/>
      <c r="G106" s="312"/>
      <c r="H106" s="313"/>
      <c r="I106" s="163"/>
    </row>
    <row r="107" spans="1:9" ht="12.75" customHeight="1" x14ac:dyDescent="0.25">
      <c r="A107" s="160"/>
      <c r="B107" s="159"/>
      <c r="C107" s="159"/>
      <c r="D107" s="159"/>
      <c r="E107" s="161"/>
      <c r="F107" s="162"/>
      <c r="G107" s="312"/>
      <c r="H107" s="313"/>
      <c r="I107" s="163"/>
    </row>
    <row r="108" spans="1:9" ht="12.75" customHeight="1" x14ac:dyDescent="0.25">
      <c r="A108" s="160"/>
      <c r="B108" s="159"/>
      <c r="C108" s="159"/>
      <c r="D108" s="159"/>
      <c r="E108" s="161"/>
      <c r="F108" s="162"/>
      <c r="G108" s="312"/>
      <c r="H108" s="313"/>
      <c r="I108" s="163"/>
    </row>
    <row r="109" spans="1:9" ht="12.75" customHeight="1" x14ac:dyDescent="0.25">
      <c r="A109" s="160"/>
      <c r="B109" s="159"/>
      <c r="C109" s="159"/>
      <c r="D109" s="159"/>
      <c r="E109" s="161"/>
      <c r="F109" s="162"/>
      <c r="G109" s="312"/>
      <c r="H109" s="313"/>
      <c r="I109" s="163"/>
    </row>
    <row r="110" spans="1:9" ht="12.75" customHeight="1" x14ac:dyDescent="0.25">
      <c r="A110" s="160"/>
      <c r="B110" s="159"/>
      <c r="C110" s="159"/>
      <c r="D110" s="159"/>
      <c r="E110" s="161"/>
      <c r="F110" s="162"/>
      <c r="G110" s="312"/>
      <c r="H110" s="313"/>
      <c r="I110" s="163"/>
    </row>
    <row r="111" spans="1:9" ht="12.75" customHeight="1" x14ac:dyDescent="0.25">
      <c r="A111" s="160"/>
      <c r="B111" s="159"/>
      <c r="C111" s="159"/>
      <c r="D111" s="159"/>
      <c r="E111" s="161"/>
      <c r="F111" s="162"/>
      <c r="G111" s="312"/>
      <c r="H111" s="313"/>
      <c r="I111" s="163"/>
    </row>
    <row r="112" spans="1:9" ht="12.75" customHeight="1" x14ac:dyDescent="0.25">
      <c r="A112" s="160"/>
      <c r="B112" s="159"/>
      <c r="C112" s="159"/>
      <c r="D112" s="159"/>
      <c r="E112" s="161"/>
      <c r="F112" s="162"/>
      <c r="G112" s="312"/>
      <c r="H112" s="313"/>
      <c r="I112" s="163"/>
    </row>
    <row r="113" spans="1:9" ht="12.75" customHeight="1" x14ac:dyDescent="0.25">
      <c r="A113" s="160"/>
      <c r="B113" s="159"/>
      <c r="C113" s="159"/>
      <c r="D113" s="159"/>
      <c r="E113" s="161"/>
      <c r="F113" s="162"/>
      <c r="G113" s="312"/>
      <c r="H113" s="313"/>
      <c r="I113" s="163"/>
    </row>
    <row r="114" spans="1:9" ht="12.75" customHeight="1" x14ac:dyDescent="0.25">
      <c r="A114" s="160"/>
      <c r="B114" s="159"/>
      <c r="C114" s="159"/>
      <c r="D114" s="159"/>
      <c r="E114" s="161"/>
      <c r="F114" s="162"/>
      <c r="G114" s="312"/>
      <c r="H114" s="313"/>
      <c r="I114" s="163"/>
    </row>
    <row r="115" spans="1:9" ht="12.75" customHeight="1" x14ac:dyDescent="0.25">
      <c r="A115" s="160"/>
      <c r="B115" s="159"/>
      <c r="C115" s="159"/>
      <c r="D115" s="159"/>
      <c r="E115" s="161"/>
      <c r="F115" s="162"/>
      <c r="G115" s="312"/>
      <c r="H115" s="313"/>
      <c r="I115" s="163"/>
    </row>
    <row r="116" spans="1:9" ht="12.75" customHeight="1" x14ac:dyDescent="0.25">
      <c r="A116" s="160"/>
      <c r="B116" s="159"/>
      <c r="C116" s="159"/>
      <c r="D116" s="159"/>
      <c r="E116" s="161"/>
      <c r="F116" s="162"/>
      <c r="G116" s="312"/>
      <c r="H116" s="313"/>
      <c r="I116" s="163"/>
    </row>
    <row r="117" spans="1:9" ht="12.75" customHeight="1" x14ac:dyDescent="0.25">
      <c r="A117" s="160"/>
      <c r="B117" s="159"/>
      <c r="C117" s="159"/>
      <c r="D117" s="159"/>
      <c r="E117" s="161"/>
      <c r="F117" s="162"/>
      <c r="G117" s="312"/>
      <c r="H117" s="313"/>
      <c r="I117" s="163"/>
    </row>
    <row r="118" spans="1:9" ht="12.75" customHeight="1" x14ac:dyDescent="0.25">
      <c r="A118" s="160"/>
      <c r="B118" s="159"/>
      <c r="C118" s="159"/>
      <c r="D118" s="159"/>
      <c r="E118" s="161"/>
      <c r="F118" s="162"/>
      <c r="G118" s="312"/>
      <c r="H118" s="313"/>
      <c r="I118" s="163"/>
    </row>
    <row r="119" spans="1:9" ht="12.75" customHeight="1" x14ac:dyDescent="0.25">
      <c r="A119" s="160"/>
      <c r="B119" s="159"/>
      <c r="C119" s="159"/>
      <c r="D119" s="159"/>
      <c r="E119" s="161"/>
      <c r="F119" s="162"/>
      <c r="G119" s="312"/>
      <c r="H119" s="313"/>
      <c r="I119" s="163"/>
    </row>
    <row r="120" spans="1:9" ht="12.75" customHeight="1" x14ac:dyDescent="0.25">
      <c r="A120" s="160"/>
      <c r="B120" s="159"/>
      <c r="C120" s="159"/>
      <c r="D120" s="159"/>
      <c r="E120" s="161"/>
      <c r="F120" s="162"/>
      <c r="G120" s="312"/>
      <c r="H120" s="313"/>
      <c r="I120" s="163"/>
    </row>
    <row r="121" spans="1:9" ht="12.75" customHeight="1" x14ac:dyDescent="0.25">
      <c r="A121" s="160"/>
      <c r="B121" s="159"/>
      <c r="C121" s="159"/>
      <c r="D121" s="159"/>
      <c r="E121" s="161"/>
      <c r="F121" s="162"/>
      <c r="G121" s="312"/>
      <c r="H121" s="313"/>
      <c r="I121" s="163"/>
    </row>
    <row r="122" spans="1:9" ht="12.75" customHeight="1" x14ac:dyDescent="0.25">
      <c r="A122" s="160"/>
      <c r="B122" s="159"/>
      <c r="C122" s="159"/>
      <c r="D122" s="159"/>
      <c r="E122" s="161"/>
      <c r="F122" s="162"/>
      <c r="G122" s="312"/>
      <c r="H122" s="313"/>
      <c r="I122" s="163"/>
    </row>
    <row r="123" spans="1:9" ht="12.75" customHeight="1" x14ac:dyDescent="0.25">
      <c r="A123" s="160"/>
      <c r="B123" s="159"/>
      <c r="C123" s="159"/>
      <c r="D123" s="159"/>
      <c r="E123" s="161"/>
      <c r="F123" s="162"/>
      <c r="G123" s="312"/>
      <c r="H123" s="313"/>
      <c r="I123" s="163"/>
    </row>
    <row r="124" spans="1:9" ht="12.75" customHeight="1" x14ac:dyDescent="0.25">
      <c r="A124" s="160"/>
      <c r="B124" s="159"/>
      <c r="C124" s="159"/>
      <c r="D124" s="159"/>
      <c r="E124" s="161"/>
      <c r="F124" s="162"/>
      <c r="G124" s="312"/>
      <c r="H124" s="313"/>
      <c r="I124" s="163"/>
    </row>
    <row r="125" spans="1:9" ht="12.75" customHeight="1" x14ac:dyDescent="0.25">
      <c r="A125" s="160"/>
      <c r="B125" s="159"/>
      <c r="C125" s="159"/>
      <c r="D125" s="159"/>
      <c r="E125" s="161"/>
      <c r="F125" s="162"/>
      <c r="G125" s="312"/>
      <c r="H125" s="313"/>
      <c r="I125" s="163"/>
    </row>
    <row r="126" spans="1:9" ht="12.75" customHeight="1" x14ac:dyDescent="0.25">
      <c r="A126" s="160"/>
      <c r="B126" s="159"/>
      <c r="C126" s="159"/>
      <c r="D126" s="159"/>
      <c r="E126" s="161"/>
      <c r="F126" s="162"/>
      <c r="G126" s="312"/>
      <c r="H126" s="313"/>
      <c r="I126" s="163"/>
    </row>
    <row r="127" spans="1:9" ht="12.75" customHeight="1" x14ac:dyDescent="0.25">
      <c r="A127" s="160"/>
      <c r="B127" s="159"/>
      <c r="C127" s="159"/>
      <c r="D127" s="159"/>
      <c r="E127" s="161"/>
      <c r="F127" s="162"/>
      <c r="G127" s="312"/>
      <c r="H127" s="313"/>
      <c r="I127" s="163"/>
    </row>
    <row r="128" spans="1:9" ht="12.75" customHeight="1" x14ac:dyDescent="0.25">
      <c r="A128" s="160"/>
      <c r="B128" s="159"/>
      <c r="C128" s="159"/>
      <c r="D128" s="159"/>
      <c r="E128" s="161"/>
      <c r="F128" s="162"/>
      <c r="G128" s="312"/>
      <c r="H128" s="313"/>
      <c r="I128" s="163"/>
    </row>
    <row r="129" spans="1:9" ht="12.75" customHeight="1" x14ac:dyDescent="0.25">
      <c r="A129" s="160"/>
      <c r="B129" s="159"/>
      <c r="C129" s="159"/>
      <c r="D129" s="159"/>
      <c r="E129" s="161"/>
      <c r="F129" s="162"/>
      <c r="G129" s="312"/>
      <c r="H129" s="313"/>
      <c r="I129" s="163"/>
    </row>
    <row r="130" spans="1:9" ht="12.75" customHeight="1" x14ac:dyDescent="0.25">
      <c r="A130" s="160"/>
      <c r="B130" s="159"/>
      <c r="C130" s="159"/>
      <c r="D130" s="159"/>
      <c r="E130" s="161"/>
      <c r="F130" s="162"/>
      <c r="G130" s="312"/>
      <c r="H130" s="313"/>
      <c r="I130" s="163"/>
    </row>
    <row r="131" spans="1:9" ht="12.75" customHeight="1" x14ac:dyDescent="0.25">
      <c r="A131" s="160"/>
      <c r="B131" s="159"/>
      <c r="C131" s="159"/>
      <c r="D131" s="159"/>
      <c r="E131" s="161"/>
      <c r="F131" s="162"/>
      <c r="G131" s="312"/>
      <c r="H131" s="313"/>
      <c r="I131" s="163"/>
    </row>
    <row r="132" spans="1:9" ht="12.75" customHeight="1" x14ac:dyDescent="0.25">
      <c r="A132" s="160"/>
      <c r="B132" s="159"/>
      <c r="C132" s="159"/>
      <c r="D132" s="159"/>
      <c r="E132" s="161"/>
      <c r="F132" s="162"/>
      <c r="G132" s="312"/>
      <c r="H132" s="313"/>
      <c r="I132" s="163"/>
    </row>
    <row r="133" spans="1:9" ht="12.75" customHeight="1" x14ac:dyDescent="0.25">
      <c r="A133" s="160"/>
      <c r="B133" s="159"/>
      <c r="C133" s="159"/>
      <c r="D133" s="159"/>
      <c r="E133" s="161"/>
      <c r="F133" s="162"/>
      <c r="G133" s="312"/>
      <c r="H133" s="313"/>
      <c r="I133" s="163"/>
    </row>
    <row r="134" spans="1:9" ht="12.75" customHeight="1" x14ac:dyDescent="0.25">
      <c r="A134" s="160"/>
      <c r="B134" s="159"/>
      <c r="C134" s="159"/>
      <c r="D134" s="159"/>
      <c r="E134" s="161"/>
      <c r="F134" s="162"/>
      <c r="G134" s="312"/>
      <c r="H134" s="313"/>
      <c r="I134" s="163"/>
    </row>
    <row r="135" spans="1:9" ht="12.75" customHeight="1" x14ac:dyDescent="0.25">
      <c r="A135" s="160"/>
      <c r="B135" s="159"/>
      <c r="C135" s="159"/>
      <c r="D135" s="159"/>
      <c r="E135" s="161"/>
      <c r="F135" s="162"/>
      <c r="G135" s="312"/>
      <c r="H135" s="313"/>
      <c r="I135" s="163"/>
    </row>
    <row r="136" spans="1:9" ht="12.75" customHeight="1" x14ac:dyDescent="0.25">
      <c r="A136" s="160"/>
      <c r="B136" s="159"/>
      <c r="C136" s="159"/>
      <c r="D136" s="159"/>
      <c r="E136" s="161"/>
      <c r="F136" s="162"/>
      <c r="G136" s="312"/>
      <c r="H136" s="313"/>
      <c r="I136" s="163"/>
    </row>
    <row r="137" spans="1:9" ht="12.75" customHeight="1" x14ac:dyDescent="0.25">
      <c r="A137" s="160"/>
      <c r="B137" s="159"/>
      <c r="C137" s="159"/>
      <c r="D137" s="159"/>
      <c r="E137" s="161"/>
      <c r="F137" s="162"/>
      <c r="G137" s="312"/>
      <c r="H137" s="313"/>
      <c r="I137" s="163"/>
    </row>
    <row r="138" spans="1:9" ht="12.75" customHeight="1" x14ac:dyDescent="0.25">
      <c r="A138" s="160"/>
      <c r="B138" s="159"/>
      <c r="C138" s="159"/>
      <c r="D138" s="159"/>
      <c r="E138" s="161"/>
      <c r="F138" s="162"/>
      <c r="G138" s="312"/>
      <c r="H138" s="313"/>
      <c r="I138" s="163"/>
    </row>
    <row r="139" spans="1:9" ht="12.75" customHeight="1" x14ac:dyDescent="0.25">
      <c r="A139" s="160"/>
      <c r="B139" s="159"/>
      <c r="C139" s="159"/>
      <c r="D139" s="159"/>
      <c r="E139" s="161"/>
      <c r="F139" s="162"/>
      <c r="G139" s="312"/>
      <c r="H139" s="313"/>
      <c r="I139" s="163"/>
    </row>
    <row r="140" spans="1:9" ht="12.75" customHeight="1" x14ac:dyDescent="0.25">
      <c r="A140" s="160"/>
      <c r="B140" s="159"/>
      <c r="C140" s="159"/>
      <c r="D140" s="159"/>
      <c r="E140" s="161"/>
      <c r="F140" s="162"/>
      <c r="G140" s="312"/>
      <c r="H140" s="313"/>
      <c r="I140" s="163"/>
    </row>
    <row r="141" spans="1:9" ht="12.75" customHeight="1" x14ac:dyDescent="0.25">
      <c r="A141" s="160"/>
      <c r="B141" s="159"/>
      <c r="C141" s="159"/>
      <c r="D141" s="159"/>
      <c r="E141" s="161"/>
      <c r="F141" s="162"/>
      <c r="G141" s="312"/>
      <c r="H141" s="313"/>
      <c r="I141" s="163"/>
    </row>
    <row r="142" spans="1:9" ht="12.75" customHeight="1" x14ac:dyDescent="0.25">
      <c r="A142" s="160"/>
      <c r="B142" s="159"/>
      <c r="C142" s="159"/>
      <c r="D142" s="159"/>
      <c r="E142" s="161"/>
      <c r="F142" s="162"/>
      <c r="G142" s="312"/>
      <c r="H142" s="313"/>
      <c r="I142" s="163"/>
    </row>
    <row r="143" spans="1:9" ht="12.75" customHeight="1" x14ac:dyDescent="0.25">
      <c r="A143" s="160"/>
      <c r="B143" s="159"/>
      <c r="C143" s="159"/>
      <c r="D143" s="159"/>
      <c r="E143" s="161"/>
      <c r="F143" s="162"/>
      <c r="G143" s="312"/>
      <c r="H143" s="313"/>
      <c r="I143" s="163"/>
    </row>
    <row r="144" spans="1:9" ht="12.75" customHeight="1" x14ac:dyDescent="0.25">
      <c r="A144" s="160"/>
      <c r="B144" s="159"/>
      <c r="C144" s="159"/>
      <c r="D144" s="159"/>
      <c r="E144" s="161"/>
      <c r="F144" s="162"/>
      <c r="G144" s="312"/>
      <c r="H144" s="313"/>
      <c r="I144" s="163"/>
    </row>
    <row r="145" spans="1:9" ht="12.75" customHeight="1" x14ac:dyDescent="0.25">
      <c r="A145" s="160"/>
      <c r="B145" s="159"/>
      <c r="C145" s="159"/>
      <c r="D145" s="159"/>
      <c r="E145" s="161"/>
      <c r="F145" s="162"/>
      <c r="G145" s="312"/>
      <c r="H145" s="313"/>
      <c r="I145" s="163"/>
    </row>
    <row r="146" spans="1:9" ht="12.75" customHeight="1" x14ac:dyDescent="0.25">
      <c r="A146" s="160"/>
      <c r="B146" s="159"/>
      <c r="C146" s="159"/>
      <c r="D146" s="159"/>
      <c r="E146" s="161"/>
      <c r="F146" s="162"/>
      <c r="G146" s="312"/>
      <c r="H146" s="313"/>
      <c r="I146" s="163"/>
    </row>
    <row r="147" spans="1:9" ht="12.75" customHeight="1" x14ac:dyDescent="0.25">
      <c r="A147" s="160"/>
      <c r="B147" s="159"/>
      <c r="C147" s="159"/>
      <c r="D147" s="159"/>
      <c r="E147" s="161"/>
      <c r="F147" s="162"/>
      <c r="G147" s="312"/>
      <c r="H147" s="313"/>
      <c r="I147" s="163"/>
    </row>
    <row r="148" spans="1:9" ht="12.75" customHeight="1" x14ac:dyDescent="0.25">
      <c r="A148" s="160"/>
      <c r="B148" s="159"/>
      <c r="C148" s="159"/>
      <c r="D148" s="159"/>
      <c r="E148" s="161"/>
      <c r="F148" s="162"/>
      <c r="G148" s="312"/>
      <c r="H148" s="313"/>
      <c r="I148" s="163"/>
    </row>
    <row r="149" spans="1:9" ht="12.75" customHeight="1" x14ac:dyDescent="0.25">
      <c r="A149" s="160"/>
      <c r="B149" s="159"/>
      <c r="C149" s="159"/>
      <c r="D149" s="159"/>
      <c r="E149" s="161"/>
      <c r="F149" s="162"/>
      <c r="G149" s="312"/>
      <c r="H149" s="313"/>
      <c r="I149" s="163"/>
    </row>
    <row r="150" spans="1:9" ht="12.75" customHeight="1" x14ac:dyDescent="0.25">
      <c r="A150" s="160"/>
      <c r="B150" s="159"/>
      <c r="C150" s="159"/>
      <c r="D150" s="159"/>
      <c r="E150" s="161"/>
      <c r="F150" s="162"/>
      <c r="G150" s="312"/>
      <c r="H150" s="313"/>
      <c r="I150" s="163"/>
    </row>
    <row r="151" spans="1:9" ht="12.75" customHeight="1" x14ac:dyDescent="0.25">
      <c r="A151" s="160"/>
      <c r="B151" s="159"/>
      <c r="C151" s="159"/>
      <c r="D151" s="159"/>
      <c r="E151" s="161"/>
      <c r="F151" s="162"/>
      <c r="G151" s="312"/>
      <c r="H151" s="313"/>
      <c r="I151" s="163"/>
    </row>
    <row r="152" spans="1:9" ht="12.75" customHeight="1" x14ac:dyDescent="0.25">
      <c r="A152" s="160"/>
      <c r="B152" s="159"/>
      <c r="C152" s="159"/>
      <c r="D152" s="159"/>
      <c r="E152" s="161"/>
      <c r="F152" s="162"/>
      <c r="G152" s="312"/>
      <c r="H152" s="313"/>
      <c r="I152" s="163"/>
    </row>
    <row r="153" spans="1:9" ht="12.75" customHeight="1" x14ac:dyDescent="0.25">
      <c r="A153" s="160"/>
      <c r="B153" s="159"/>
      <c r="C153" s="159"/>
      <c r="D153" s="159"/>
      <c r="E153" s="161"/>
      <c r="F153" s="162"/>
      <c r="G153" s="312"/>
      <c r="H153" s="313"/>
      <c r="I153" s="163"/>
    </row>
    <row r="154" spans="1:9" ht="12.75" customHeight="1" x14ac:dyDescent="0.25">
      <c r="A154" s="160"/>
      <c r="B154" s="159"/>
      <c r="C154" s="159"/>
      <c r="D154" s="159"/>
      <c r="E154" s="161"/>
      <c r="F154" s="162"/>
      <c r="G154" s="312"/>
      <c r="H154" s="313"/>
      <c r="I154" s="163"/>
    </row>
    <row r="155" spans="1:9" ht="12.75" customHeight="1" x14ac:dyDescent="0.25">
      <c r="A155" s="160"/>
      <c r="B155" s="159"/>
      <c r="C155" s="159"/>
      <c r="D155" s="159"/>
      <c r="E155" s="161"/>
      <c r="F155" s="162"/>
      <c r="G155" s="312"/>
      <c r="H155" s="313"/>
      <c r="I155" s="163"/>
    </row>
    <row r="156" spans="1:9" ht="12.75" customHeight="1" x14ac:dyDescent="0.25">
      <c r="A156" s="160"/>
      <c r="B156" s="159"/>
      <c r="C156" s="159"/>
      <c r="D156" s="159"/>
      <c r="E156" s="161"/>
      <c r="F156" s="162"/>
      <c r="G156" s="312"/>
      <c r="H156" s="313"/>
      <c r="I156" s="163"/>
    </row>
    <row r="157" spans="1:9" ht="12.75" customHeight="1" x14ac:dyDescent="0.25">
      <c r="A157" s="160"/>
      <c r="B157" s="159"/>
      <c r="C157" s="159"/>
      <c r="D157" s="159"/>
      <c r="E157" s="161"/>
      <c r="F157" s="162"/>
      <c r="G157" s="312"/>
      <c r="H157" s="313"/>
      <c r="I157" s="163"/>
    </row>
    <row r="158" spans="1:9" ht="12.75" customHeight="1" x14ac:dyDescent="0.25">
      <c r="A158" s="160"/>
      <c r="B158" s="159"/>
      <c r="C158" s="159"/>
      <c r="D158" s="159"/>
      <c r="E158" s="161"/>
      <c r="F158" s="162"/>
      <c r="G158" s="312"/>
      <c r="H158" s="313"/>
      <c r="I158" s="163"/>
    </row>
    <row r="159" spans="1:9" ht="12.75" customHeight="1" x14ac:dyDescent="0.25">
      <c r="A159" s="160"/>
      <c r="B159" s="159"/>
      <c r="C159" s="159"/>
      <c r="D159" s="159"/>
      <c r="E159" s="161"/>
      <c r="F159" s="162"/>
      <c r="G159" s="312"/>
      <c r="H159" s="313"/>
      <c r="I159" s="163"/>
    </row>
    <row r="160" spans="1:9" ht="12.75" customHeight="1" x14ac:dyDescent="0.25">
      <c r="A160" s="160"/>
      <c r="B160" s="159"/>
      <c r="C160" s="159"/>
      <c r="D160" s="159"/>
      <c r="E160" s="161"/>
      <c r="F160" s="162"/>
      <c r="G160" s="312"/>
      <c r="H160" s="313"/>
      <c r="I160" s="163"/>
    </row>
    <row r="161" spans="1:9" ht="12.75" customHeight="1" x14ac:dyDescent="0.25">
      <c r="A161" s="160"/>
      <c r="B161" s="159"/>
      <c r="C161" s="159"/>
      <c r="D161" s="159"/>
      <c r="E161" s="161"/>
      <c r="F161" s="162"/>
      <c r="G161" s="312"/>
      <c r="H161" s="313"/>
      <c r="I161" s="163"/>
    </row>
    <row r="162" spans="1:9" ht="12.75" customHeight="1" x14ac:dyDescent="0.25">
      <c r="A162" s="160"/>
      <c r="B162" s="159"/>
      <c r="C162" s="159"/>
      <c r="D162" s="159"/>
      <c r="E162" s="161"/>
      <c r="F162" s="162"/>
      <c r="G162" s="312"/>
      <c r="H162" s="313"/>
      <c r="I162" s="163"/>
    </row>
    <row r="163" spans="1:9" ht="12.75" customHeight="1" x14ac:dyDescent="0.25">
      <c r="A163" s="160"/>
      <c r="B163" s="159"/>
      <c r="C163" s="159"/>
      <c r="D163" s="159"/>
      <c r="E163" s="161"/>
      <c r="F163" s="162"/>
      <c r="G163" s="312"/>
      <c r="H163" s="313"/>
      <c r="I163" s="163"/>
    </row>
    <row r="164" spans="1:9" ht="12.75" customHeight="1" x14ac:dyDescent="0.25">
      <c r="A164" s="160"/>
      <c r="B164" s="159"/>
      <c r="C164" s="159"/>
      <c r="D164" s="159"/>
      <c r="E164" s="161"/>
      <c r="F164" s="162"/>
      <c r="G164" s="312"/>
      <c r="H164" s="313"/>
      <c r="I164" s="163"/>
    </row>
    <row r="165" spans="1:9" ht="12.75" customHeight="1" x14ac:dyDescent="0.25">
      <c r="A165" s="160"/>
      <c r="B165" s="159"/>
      <c r="C165" s="159"/>
      <c r="D165" s="159"/>
      <c r="E165" s="161"/>
      <c r="F165" s="162"/>
      <c r="G165" s="312"/>
      <c r="H165" s="313"/>
      <c r="I165" s="163"/>
    </row>
    <row r="166" spans="1:9" ht="12.75" customHeight="1" x14ac:dyDescent="0.25">
      <c r="A166" s="160"/>
      <c r="B166" s="159"/>
      <c r="C166" s="159"/>
      <c r="D166" s="159"/>
      <c r="E166" s="161"/>
      <c r="F166" s="162"/>
      <c r="G166" s="312"/>
      <c r="H166" s="313"/>
      <c r="I166" s="163"/>
    </row>
    <row r="167" spans="1:9" ht="12.75" customHeight="1" x14ac:dyDescent="0.25">
      <c r="A167" s="160"/>
      <c r="B167" s="159"/>
      <c r="C167" s="159"/>
      <c r="D167" s="159"/>
      <c r="E167" s="161"/>
      <c r="F167" s="162"/>
      <c r="G167" s="312"/>
      <c r="H167" s="313"/>
      <c r="I167" s="163"/>
    </row>
    <row r="168" spans="1:9" ht="12.75" customHeight="1" x14ac:dyDescent="0.25">
      <c r="A168" s="160"/>
      <c r="B168" s="159"/>
      <c r="C168" s="159"/>
      <c r="D168" s="159"/>
      <c r="E168" s="161"/>
      <c r="F168" s="162"/>
      <c r="G168" s="312"/>
      <c r="H168" s="313"/>
      <c r="I168" s="163"/>
    </row>
    <row r="169" spans="1:9" ht="12.75" customHeight="1" x14ac:dyDescent="0.25">
      <c r="A169" s="160"/>
      <c r="B169" s="159"/>
      <c r="C169" s="159"/>
      <c r="D169" s="159"/>
      <c r="E169" s="161"/>
      <c r="F169" s="162"/>
      <c r="G169" s="312"/>
      <c r="H169" s="313"/>
      <c r="I169" s="163"/>
    </row>
    <row r="170" spans="1:9" ht="12.75" customHeight="1" x14ac:dyDescent="0.25">
      <c r="A170" s="160"/>
      <c r="B170" s="159"/>
      <c r="C170" s="159"/>
      <c r="D170" s="159"/>
      <c r="E170" s="161"/>
      <c r="F170" s="162"/>
      <c r="G170" s="312"/>
      <c r="H170" s="313"/>
      <c r="I170" s="163"/>
    </row>
    <row r="171" spans="1:9" ht="12.75" customHeight="1" x14ac:dyDescent="0.25">
      <c r="A171" s="160"/>
      <c r="B171" s="159"/>
      <c r="C171" s="159"/>
      <c r="D171" s="159"/>
      <c r="E171" s="161"/>
      <c r="F171" s="162"/>
      <c r="G171" s="312"/>
      <c r="H171" s="313"/>
      <c r="I171" s="163"/>
    </row>
    <row r="172" spans="1:9" ht="12.75" customHeight="1" x14ac:dyDescent="0.25">
      <c r="A172" s="160"/>
      <c r="B172" s="159"/>
      <c r="C172" s="159"/>
      <c r="D172" s="159"/>
      <c r="E172" s="161"/>
      <c r="F172" s="162"/>
      <c r="G172" s="312"/>
      <c r="H172" s="313"/>
      <c r="I172" s="163"/>
    </row>
    <row r="173" spans="1:9" ht="12.75" customHeight="1" x14ac:dyDescent="0.25">
      <c r="A173" s="160"/>
      <c r="B173" s="159"/>
      <c r="C173" s="159"/>
      <c r="D173" s="159"/>
      <c r="E173" s="161"/>
      <c r="F173" s="162"/>
      <c r="G173" s="312"/>
      <c r="H173" s="313"/>
      <c r="I173" s="163"/>
    </row>
    <row r="174" spans="1:9" ht="12.75" customHeight="1" x14ac:dyDescent="0.25">
      <c r="A174" s="160"/>
      <c r="B174" s="159"/>
      <c r="C174" s="159"/>
      <c r="D174" s="159"/>
      <c r="E174" s="161"/>
      <c r="F174" s="162"/>
      <c r="G174" s="312"/>
      <c r="H174" s="313"/>
      <c r="I174" s="163"/>
    </row>
    <row r="175" spans="1:9" ht="12.75" customHeight="1" x14ac:dyDescent="0.25">
      <c r="A175" s="160"/>
      <c r="B175" s="159"/>
      <c r="C175" s="159"/>
      <c r="D175" s="159"/>
      <c r="E175" s="161"/>
      <c r="F175" s="162"/>
      <c r="G175" s="312"/>
      <c r="H175" s="313"/>
      <c r="I175" s="163"/>
    </row>
    <row r="176" spans="1:9" ht="12.75" customHeight="1" x14ac:dyDescent="0.25">
      <c r="A176" s="160"/>
      <c r="B176" s="159"/>
      <c r="C176" s="159"/>
      <c r="D176" s="159"/>
      <c r="E176" s="161"/>
      <c r="F176" s="162"/>
      <c r="G176" s="312"/>
      <c r="H176" s="313"/>
      <c r="I176" s="163"/>
    </row>
    <row r="177" spans="1:9" ht="12.75" customHeight="1" x14ac:dyDescent="0.25">
      <c r="A177" s="160"/>
      <c r="B177" s="159"/>
      <c r="C177" s="159"/>
      <c r="D177" s="159"/>
      <c r="E177" s="161"/>
      <c r="F177" s="162"/>
      <c r="G177" s="312"/>
      <c r="H177" s="313"/>
      <c r="I177" s="163"/>
    </row>
    <row r="178" spans="1:9" ht="12.75" customHeight="1" x14ac:dyDescent="0.25">
      <c r="A178" s="160"/>
      <c r="B178" s="159"/>
      <c r="C178" s="159"/>
      <c r="D178" s="159"/>
      <c r="E178" s="161"/>
      <c r="F178" s="162"/>
      <c r="G178" s="312"/>
      <c r="H178" s="313"/>
      <c r="I178" s="163"/>
    </row>
    <row r="179" spans="1:9" ht="12.75" customHeight="1" x14ac:dyDescent="0.25">
      <c r="A179" s="160"/>
      <c r="B179" s="159"/>
      <c r="C179" s="159"/>
      <c r="D179" s="159"/>
      <c r="E179" s="161"/>
      <c r="F179" s="162"/>
      <c r="G179" s="312"/>
      <c r="H179" s="313"/>
      <c r="I179" s="163"/>
    </row>
    <row r="180" spans="1:9" ht="12.75" customHeight="1" x14ac:dyDescent="0.25">
      <c r="A180" s="160"/>
      <c r="B180" s="159"/>
      <c r="C180" s="159"/>
      <c r="D180" s="159"/>
      <c r="E180" s="161"/>
      <c r="F180" s="162"/>
      <c r="G180" s="312"/>
      <c r="H180" s="313"/>
      <c r="I180" s="163"/>
    </row>
    <row r="181" spans="1:9" ht="12.75" customHeight="1" x14ac:dyDescent="0.25">
      <c r="A181" s="160"/>
      <c r="B181" s="159"/>
      <c r="C181" s="159"/>
      <c r="D181" s="159"/>
      <c r="E181" s="161"/>
      <c r="F181" s="162"/>
      <c r="G181" s="312"/>
      <c r="H181" s="313"/>
      <c r="I181" s="163"/>
    </row>
    <row r="182" spans="1:9" ht="12.75" customHeight="1" x14ac:dyDescent="0.25">
      <c r="A182" s="160"/>
      <c r="B182" s="159"/>
      <c r="C182" s="159"/>
      <c r="D182" s="159"/>
      <c r="E182" s="161"/>
      <c r="F182" s="162"/>
      <c r="G182" s="312"/>
      <c r="H182" s="313"/>
      <c r="I182" s="163"/>
    </row>
    <row r="183" spans="1:9" ht="12.75" customHeight="1" x14ac:dyDescent="0.25">
      <c r="A183" s="160"/>
      <c r="B183" s="159"/>
      <c r="C183" s="159"/>
      <c r="D183" s="159"/>
      <c r="E183" s="161"/>
      <c r="F183" s="162"/>
      <c r="G183" s="312"/>
      <c r="H183" s="313"/>
      <c r="I183" s="163"/>
    </row>
    <row r="184" spans="1:9" ht="12.75" customHeight="1" x14ac:dyDescent="0.25">
      <c r="A184" s="160"/>
      <c r="B184" s="159"/>
      <c r="C184" s="159"/>
      <c r="D184" s="159"/>
      <c r="E184" s="161"/>
      <c r="F184" s="162"/>
      <c r="G184" s="312"/>
      <c r="H184" s="313"/>
      <c r="I184" s="163"/>
    </row>
    <row r="185" spans="1:9" ht="12.75" customHeight="1" x14ac:dyDescent="0.25">
      <c r="A185" s="160"/>
      <c r="B185" s="159"/>
      <c r="C185" s="159"/>
      <c r="D185" s="159"/>
      <c r="E185" s="161"/>
      <c r="F185" s="162"/>
      <c r="G185" s="312"/>
      <c r="H185" s="313"/>
      <c r="I185" s="163"/>
    </row>
    <row r="186" spans="1:9" ht="12.75" customHeight="1" x14ac:dyDescent="0.25">
      <c r="A186" s="160"/>
      <c r="B186" s="159"/>
      <c r="C186" s="159"/>
      <c r="D186" s="159"/>
      <c r="E186" s="161"/>
      <c r="F186" s="162"/>
      <c r="G186" s="312"/>
      <c r="H186" s="313"/>
      <c r="I186" s="163"/>
    </row>
    <row r="187" spans="1:9" ht="12.75" customHeight="1" x14ac:dyDescent="0.25">
      <c r="A187" s="160"/>
      <c r="B187" s="159"/>
      <c r="C187" s="159"/>
      <c r="D187" s="159"/>
      <c r="E187" s="161"/>
      <c r="F187" s="162"/>
      <c r="G187" s="312"/>
      <c r="H187" s="313"/>
      <c r="I187" s="163"/>
    </row>
    <row r="188" spans="1:9" ht="12.75" customHeight="1" x14ac:dyDescent="0.25">
      <c r="A188" s="160"/>
      <c r="B188" s="159"/>
      <c r="C188" s="159"/>
      <c r="D188" s="159"/>
      <c r="E188" s="161"/>
      <c r="F188" s="162"/>
      <c r="G188" s="312"/>
      <c r="H188" s="313"/>
      <c r="I188" s="163"/>
    </row>
    <row r="189" spans="1:9" ht="12.75" customHeight="1" x14ac:dyDescent="0.25">
      <c r="A189" s="160"/>
      <c r="B189" s="159"/>
      <c r="C189" s="159"/>
      <c r="D189" s="159"/>
      <c r="E189" s="161"/>
      <c r="F189" s="162"/>
      <c r="G189" s="312"/>
      <c r="H189" s="313"/>
      <c r="I189" s="163"/>
    </row>
    <row r="190" spans="1:9" ht="12.75" customHeight="1" x14ac:dyDescent="0.25">
      <c r="A190" s="160"/>
      <c r="B190" s="159"/>
      <c r="C190" s="159"/>
      <c r="D190" s="159"/>
      <c r="E190" s="161"/>
      <c r="F190" s="162"/>
      <c r="G190" s="312"/>
      <c r="H190" s="313"/>
      <c r="I190" s="163"/>
    </row>
    <row r="191" spans="1:9" ht="12.75" customHeight="1" x14ac:dyDescent="0.25">
      <c r="A191" s="160"/>
      <c r="B191" s="159"/>
      <c r="C191" s="159"/>
      <c r="D191" s="159"/>
      <c r="E191" s="161"/>
      <c r="F191" s="162"/>
      <c r="G191" s="312"/>
      <c r="H191" s="313"/>
      <c r="I191" s="163"/>
    </row>
    <row r="192" spans="1:9" ht="12.75" customHeight="1" x14ac:dyDescent="0.25">
      <c r="A192" s="160"/>
      <c r="B192" s="159"/>
      <c r="C192" s="159"/>
      <c r="D192" s="159"/>
      <c r="E192" s="161"/>
      <c r="F192" s="162"/>
      <c r="G192" s="312"/>
      <c r="H192" s="313"/>
      <c r="I192" s="163"/>
    </row>
    <row r="193" spans="1:9" ht="12.75" customHeight="1" x14ac:dyDescent="0.25">
      <c r="A193" s="160"/>
      <c r="B193" s="159"/>
      <c r="C193" s="159"/>
      <c r="D193" s="159"/>
      <c r="E193" s="161"/>
      <c r="F193" s="162"/>
      <c r="G193" s="312"/>
      <c r="H193" s="313"/>
      <c r="I193" s="163"/>
    </row>
    <row r="194" spans="1:9" ht="12.75" customHeight="1" x14ac:dyDescent="0.25">
      <c r="A194" s="160"/>
      <c r="B194" s="159"/>
      <c r="C194" s="159"/>
      <c r="D194" s="159"/>
      <c r="E194" s="161"/>
      <c r="F194" s="162"/>
      <c r="G194" s="312"/>
      <c r="H194" s="313"/>
      <c r="I194" s="163"/>
    </row>
    <row r="195" spans="1:9" ht="12.75" customHeight="1" x14ac:dyDescent="0.25">
      <c r="A195" s="160"/>
      <c r="B195" s="159"/>
      <c r="C195" s="159"/>
      <c r="D195" s="159"/>
      <c r="E195" s="161"/>
      <c r="F195" s="162"/>
      <c r="G195" s="312"/>
      <c r="H195" s="313"/>
      <c r="I195" s="163"/>
    </row>
    <row r="196" spans="1:9" ht="12.75" customHeight="1" x14ac:dyDescent="0.25">
      <c r="A196" s="160"/>
      <c r="B196" s="159"/>
      <c r="C196" s="159"/>
      <c r="D196" s="159"/>
      <c r="E196" s="161"/>
      <c r="F196" s="162"/>
      <c r="G196" s="312"/>
      <c r="H196" s="313"/>
      <c r="I196" s="163"/>
    </row>
    <row r="197" spans="1:9" ht="12.75" customHeight="1" x14ac:dyDescent="0.25">
      <c r="A197" s="160"/>
      <c r="B197" s="159"/>
      <c r="C197" s="159"/>
      <c r="D197" s="159"/>
      <c r="E197" s="161"/>
      <c r="F197" s="162"/>
      <c r="G197" s="312"/>
      <c r="H197" s="313"/>
      <c r="I197" s="163"/>
    </row>
    <row r="198" spans="1:9" ht="12.75" customHeight="1" x14ac:dyDescent="0.25">
      <c r="A198" s="160"/>
      <c r="B198" s="159"/>
      <c r="C198" s="159"/>
      <c r="D198" s="159"/>
      <c r="E198" s="161"/>
      <c r="F198" s="162"/>
      <c r="G198" s="312"/>
      <c r="H198" s="313"/>
      <c r="I198" s="163"/>
    </row>
    <row r="199" spans="1:9" ht="12.75" customHeight="1" x14ac:dyDescent="0.25">
      <c r="A199" s="160"/>
      <c r="B199" s="159"/>
      <c r="C199" s="159"/>
      <c r="D199" s="159"/>
      <c r="E199" s="161"/>
      <c r="F199" s="162"/>
      <c r="G199" s="312"/>
      <c r="H199" s="313"/>
      <c r="I199" s="163"/>
    </row>
    <row r="200" spans="1:9" ht="12.75" customHeight="1" x14ac:dyDescent="0.25">
      <c r="A200" s="160"/>
      <c r="B200" s="159"/>
      <c r="C200" s="159"/>
      <c r="D200" s="159"/>
      <c r="E200" s="161"/>
      <c r="F200" s="162"/>
      <c r="G200" s="312"/>
      <c r="H200" s="313"/>
      <c r="I200" s="163"/>
    </row>
    <row r="201" spans="1:9" ht="12.75" customHeight="1" x14ac:dyDescent="0.25">
      <c r="A201" s="160"/>
      <c r="B201" s="159"/>
      <c r="C201" s="159"/>
      <c r="D201" s="159"/>
      <c r="E201" s="161"/>
      <c r="F201" s="162"/>
      <c r="G201" s="312"/>
      <c r="H201" s="313"/>
      <c r="I201" s="163"/>
    </row>
    <row r="202" spans="1:9" ht="12.75" customHeight="1" x14ac:dyDescent="0.25">
      <c r="A202" s="160"/>
      <c r="B202" s="159"/>
      <c r="C202" s="159"/>
      <c r="D202" s="159"/>
      <c r="E202" s="161"/>
      <c r="F202" s="162"/>
      <c r="G202" s="312"/>
      <c r="H202" s="313"/>
      <c r="I202" s="163"/>
    </row>
    <row r="203" spans="1:9" ht="12.75" customHeight="1" x14ac:dyDescent="0.25">
      <c r="A203" s="160"/>
      <c r="B203" s="159"/>
      <c r="C203" s="159"/>
      <c r="D203" s="159"/>
      <c r="E203" s="161"/>
      <c r="F203" s="162"/>
      <c r="G203" s="312"/>
      <c r="H203" s="313"/>
      <c r="I203" s="163"/>
    </row>
    <row r="204" spans="1:9" ht="12.75" customHeight="1" x14ac:dyDescent="0.25">
      <c r="A204" s="160"/>
      <c r="B204" s="159"/>
      <c r="C204" s="159"/>
      <c r="D204" s="159"/>
      <c r="E204" s="161"/>
      <c r="F204" s="162"/>
      <c r="G204" s="312"/>
      <c r="H204" s="313"/>
      <c r="I204" s="163"/>
    </row>
    <row r="205" spans="1:9" ht="12.75" customHeight="1" x14ac:dyDescent="0.25">
      <c r="A205" s="160"/>
      <c r="B205" s="159"/>
      <c r="C205" s="159"/>
      <c r="D205" s="159"/>
      <c r="E205" s="161"/>
      <c r="F205" s="162"/>
      <c r="G205" s="312"/>
      <c r="H205" s="313"/>
      <c r="I205" s="163"/>
    </row>
    <row r="206" spans="1:9" ht="12.75" customHeight="1" x14ac:dyDescent="0.25">
      <c r="A206" s="160"/>
      <c r="B206" s="159"/>
      <c r="C206" s="159"/>
      <c r="D206" s="159"/>
      <c r="E206" s="161"/>
      <c r="F206" s="162"/>
      <c r="G206" s="312"/>
      <c r="H206" s="313"/>
      <c r="I206" s="163"/>
    </row>
    <row r="207" spans="1:9" ht="12.75" customHeight="1" x14ac:dyDescent="0.25">
      <c r="A207" s="160"/>
      <c r="B207" s="159"/>
      <c r="C207" s="159"/>
      <c r="D207" s="159"/>
      <c r="E207" s="161"/>
      <c r="F207" s="162"/>
      <c r="G207" s="312"/>
      <c r="H207" s="313"/>
      <c r="I207" s="163"/>
    </row>
    <row r="208" spans="1:9" ht="12.75" customHeight="1" x14ac:dyDescent="0.25">
      <c r="A208" s="160"/>
      <c r="B208" s="159"/>
      <c r="C208" s="159"/>
      <c r="D208" s="159"/>
      <c r="E208" s="161"/>
      <c r="F208" s="162"/>
      <c r="G208" s="312"/>
      <c r="H208" s="313"/>
      <c r="I208" s="163"/>
    </row>
    <row r="209" spans="1:9" ht="12.75" customHeight="1" x14ac:dyDescent="0.25">
      <c r="A209" s="160"/>
      <c r="B209" s="159"/>
      <c r="C209" s="159"/>
      <c r="D209" s="159"/>
      <c r="E209" s="161"/>
      <c r="F209" s="162"/>
      <c r="G209" s="312"/>
      <c r="H209" s="313"/>
      <c r="I209" s="163"/>
    </row>
    <row r="210" spans="1:9" ht="12.75" customHeight="1" x14ac:dyDescent="0.25">
      <c r="A210" s="160"/>
      <c r="B210" s="159"/>
      <c r="C210" s="159"/>
      <c r="D210" s="159"/>
      <c r="E210" s="161"/>
      <c r="F210" s="162"/>
      <c r="G210" s="312"/>
      <c r="H210" s="313"/>
      <c r="I210" s="163"/>
    </row>
    <row r="211" spans="1:9" ht="12.75" customHeight="1" x14ac:dyDescent="0.25">
      <c r="A211" s="160"/>
      <c r="B211" s="159"/>
      <c r="C211" s="159"/>
      <c r="D211" s="159"/>
      <c r="E211" s="161"/>
      <c r="F211" s="162"/>
      <c r="G211" s="312"/>
      <c r="H211" s="313"/>
      <c r="I211" s="163"/>
    </row>
    <row r="212" spans="1:9" ht="12.75" customHeight="1" x14ac:dyDescent="0.25">
      <c r="A212" s="160"/>
      <c r="B212" s="159"/>
      <c r="C212" s="159"/>
      <c r="D212" s="159"/>
      <c r="E212" s="161"/>
      <c r="F212" s="162"/>
      <c r="G212" s="312"/>
      <c r="H212" s="313"/>
      <c r="I212" s="163"/>
    </row>
    <row r="213" spans="1:9" ht="12.75" customHeight="1" x14ac:dyDescent="0.25">
      <c r="A213" s="160"/>
      <c r="B213" s="159"/>
      <c r="C213" s="159"/>
      <c r="D213" s="159"/>
      <c r="E213" s="161"/>
      <c r="F213" s="162"/>
      <c r="G213" s="312"/>
      <c r="H213" s="313"/>
      <c r="I213" s="163"/>
    </row>
    <row r="214" spans="1:9" ht="12.75" customHeight="1" x14ac:dyDescent="0.25">
      <c r="A214" s="160"/>
      <c r="B214" s="159"/>
      <c r="C214" s="159"/>
      <c r="D214" s="159"/>
      <c r="E214" s="161"/>
      <c r="F214" s="162"/>
      <c r="G214" s="312"/>
      <c r="H214" s="313"/>
      <c r="I214" s="163"/>
    </row>
    <row r="215" spans="1:9" ht="12.75" customHeight="1" x14ac:dyDescent="0.25">
      <c r="A215" s="160"/>
      <c r="B215" s="159"/>
      <c r="C215" s="159"/>
      <c r="D215" s="159"/>
      <c r="E215" s="161"/>
      <c r="F215" s="162"/>
      <c r="G215" s="312"/>
      <c r="H215" s="313"/>
      <c r="I215" s="163"/>
    </row>
    <row r="216" spans="1:9" ht="12.75" customHeight="1" x14ac:dyDescent="0.25">
      <c r="A216" s="160"/>
      <c r="B216" s="159"/>
      <c r="C216" s="159"/>
      <c r="D216" s="159"/>
      <c r="E216" s="161"/>
      <c r="F216" s="162"/>
      <c r="G216" s="312"/>
      <c r="H216" s="313"/>
      <c r="I216" s="163"/>
    </row>
    <row r="217" spans="1:9" ht="12.75" customHeight="1" x14ac:dyDescent="0.25">
      <c r="A217" s="160"/>
      <c r="B217" s="159"/>
      <c r="C217" s="159"/>
      <c r="D217" s="159"/>
      <c r="E217" s="161"/>
      <c r="F217" s="162"/>
      <c r="G217" s="312"/>
      <c r="H217" s="313"/>
      <c r="I217" s="163"/>
    </row>
    <row r="218" spans="1:9" ht="12.75" customHeight="1" x14ac:dyDescent="0.25">
      <c r="A218" s="160"/>
      <c r="B218" s="159"/>
      <c r="C218" s="159"/>
      <c r="D218" s="159"/>
      <c r="E218" s="161"/>
      <c r="F218" s="162"/>
      <c r="G218" s="312"/>
      <c r="H218" s="313"/>
      <c r="I218" s="163"/>
    </row>
    <row r="219" spans="1:9" ht="12.75" customHeight="1" x14ac:dyDescent="0.25">
      <c r="A219" s="160"/>
      <c r="B219" s="159"/>
      <c r="C219" s="159"/>
      <c r="D219" s="159"/>
      <c r="E219" s="161"/>
      <c r="F219" s="162"/>
      <c r="G219" s="312"/>
      <c r="H219" s="313"/>
      <c r="I219" s="163"/>
    </row>
    <row r="220" spans="1:9" ht="12.75" customHeight="1" x14ac:dyDescent="0.25">
      <c r="A220" s="160"/>
      <c r="B220" s="159"/>
      <c r="C220" s="159"/>
      <c r="D220" s="159"/>
      <c r="E220" s="161"/>
      <c r="F220" s="162"/>
      <c r="G220" s="312"/>
      <c r="H220" s="313"/>
      <c r="I220" s="163"/>
    </row>
    <row r="221" spans="1:9" ht="12.75" customHeight="1" x14ac:dyDescent="0.25">
      <c r="A221" s="160"/>
      <c r="B221" s="159"/>
      <c r="C221" s="159"/>
      <c r="D221" s="159"/>
      <c r="E221" s="161"/>
      <c r="F221" s="162"/>
      <c r="G221" s="312"/>
      <c r="H221" s="313"/>
      <c r="I221" s="163"/>
    </row>
    <row r="222" spans="1:9" ht="12.75" customHeight="1" x14ac:dyDescent="0.25">
      <c r="A222" s="160"/>
      <c r="B222" s="159"/>
      <c r="C222" s="159"/>
      <c r="D222" s="159"/>
      <c r="E222" s="161"/>
      <c r="F222" s="162"/>
      <c r="G222" s="312"/>
      <c r="H222" s="313"/>
      <c r="I222" s="163"/>
    </row>
    <row r="223" spans="1:9" ht="12.75" customHeight="1" x14ac:dyDescent="0.25">
      <c r="A223" s="160"/>
      <c r="B223" s="159"/>
      <c r="C223" s="159"/>
      <c r="D223" s="159"/>
      <c r="E223" s="161"/>
      <c r="F223" s="162"/>
      <c r="G223" s="312"/>
      <c r="H223" s="313"/>
      <c r="I223" s="163"/>
    </row>
    <row r="224" spans="1:9" ht="12.75" customHeight="1" x14ac:dyDescent="0.25">
      <c r="A224" s="160"/>
      <c r="B224" s="159"/>
      <c r="C224" s="159"/>
      <c r="D224" s="159"/>
      <c r="E224" s="161"/>
      <c r="F224" s="162"/>
      <c r="G224" s="312"/>
      <c r="H224" s="313"/>
      <c r="I224" s="163"/>
    </row>
    <row r="225" spans="1:9" ht="12.75" customHeight="1" x14ac:dyDescent="0.25">
      <c r="A225" s="160"/>
      <c r="B225" s="159"/>
      <c r="C225" s="159"/>
      <c r="D225" s="159"/>
      <c r="E225" s="161"/>
      <c r="F225" s="162"/>
      <c r="G225" s="312"/>
      <c r="H225" s="313"/>
      <c r="I225" s="163"/>
    </row>
    <row r="226" spans="1:9" ht="12.75" customHeight="1" x14ac:dyDescent="0.25">
      <c r="A226" s="160"/>
      <c r="B226" s="159"/>
      <c r="C226" s="159"/>
      <c r="D226" s="159"/>
      <c r="E226" s="161"/>
      <c r="F226" s="162"/>
      <c r="G226" s="312"/>
      <c r="H226" s="313"/>
      <c r="I226" s="163"/>
    </row>
    <row r="227" spans="1:9" ht="12.75" customHeight="1" x14ac:dyDescent="0.25">
      <c r="A227" s="160"/>
      <c r="B227" s="159"/>
      <c r="C227" s="159"/>
      <c r="D227" s="159"/>
      <c r="E227" s="161"/>
      <c r="F227" s="162"/>
      <c r="G227" s="312"/>
      <c r="H227" s="313"/>
      <c r="I227" s="163"/>
    </row>
    <row r="228" spans="1:9" ht="12.75" customHeight="1" x14ac:dyDescent="0.25">
      <c r="A228" s="160"/>
      <c r="B228" s="159"/>
      <c r="C228" s="159"/>
      <c r="D228" s="159"/>
      <c r="E228" s="161"/>
      <c r="F228" s="162"/>
      <c r="G228" s="312"/>
      <c r="H228" s="313"/>
      <c r="I228" s="163"/>
    </row>
    <row r="229" spans="1:9" ht="12.75" customHeight="1" x14ac:dyDescent="0.25">
      <c r="A229" s="160"/>
      <c r="B229" s="159"/>
      <c r="C229" s="159"/>
      <c r="D229" s="159"/>
      <c r="E229" s="161"/>
      <c r="F229" s="162"/>
      <c r="G229" s="312"/>
      <c r="H229" s="313"/>
      <c r="I229" s="163"/>
    </row>
    <row r="230" spans="1:9" ht="12.75" customHeight="1" x14ac:dyDescent="0.25">
      <c r="A230" s="160"/>
      <c r="B230" s="159"/>
      <c r="C230" s="159"/>
      <c r="D230" s="159"/>
      <c r="E230" s="161"/>
      <c r="F230" s="162"/>
      <c r="G230" s="312"/>
      <c r="H230" s="313"/>
      <c r="I230" s="163"/>
    </row>
    <row r="231" spans="1:9" ht="12.75" customHeight="1" x14ac:dyDescent="0.25">
      <c r="A231" s="160"/>
      <c r="B231" s="159"/>
      <c r="C231" s="159"/>
      <c r="D231" s="159"/>
      <c r="E231" s="161"/>
      <c r="F231" s="162"/>
      <c r="G231" s="312"/>
      <c r="H231" s="313"/>
      <c r="I231" s="163"/>
    </row>
    <row r="232" spans="1:9" ht="12.75" customHeight="1" x14ac:dyDescent="0.25">
      <c r="A232" s="160"/>
      <c r="B232" s="159"/>
      <c r="C232" s="159"/>
      <c r="D232" s="159"/>
      <c r="E232" s="161"/>
      <c r="F232" s="162"/>
      <c r="G232" s="312"/>
      <c r="H232" s="313"/>
      <c r="I232" s="163"/>
    </row>
    <row r="233" spans="1:9" ht="12.75" customHeight="1" x14ac:dyDescent="0.25">
      <c r="A233" s="160"/>
      <c r="B233" s="159"/>
      <c r="C233" s="159"/>
      <c r="D233" s="159"/>
      <c r="E233" s="161"/>
      <c r="F233" s="162"/>
      <c r="G233" s="312"/>
      <c r="H233" s="313"/>
      <c r="I233" s="163"/>
    </row>
    <row r="234" spans="1:9" ht="12.75" customHeight="1" x14ac:dyDescent="0.25">
      <c r="A234" s="160"/>
      <c r="B234" s="159"/>
      <c r="C234" s="159"/>
      <c r="D234" s="159"/>
      <c r="E234" s="161"/>
      <c r="F234" s="162"/>
      <c r="G234" s="312"/>
      <c r="H234" s="313"/>
      <c r="I234" s="163"/>
    </row>
    <row r="235" spans="1:9" ht="12.75" customHeight="1" x14ac:dyDescent="0.25">
      <c r="A235" s="160"/>
      <c r="B235" s="159"/>
      <c r="C235" s="159"/>
      <c r="D235" s="159"/>
      <c r="E235" s="161"/>
      <c r="F235" s="162"/>
      <c r="G235" s="312"/>
      <c r="H235" s="313"/>
      <c r="I235" s="163"/>
    </row>
    <row r="236" spans="1:9" ht="12.75" customHeight="1" x14ac:dyDescent="0.25">
      <c r="A236" s="160"/>
      <c r="B236" s="159"/>
      <c r="C236" s="159"/>
      <c r="D236" s="159"/>
      <c r="E236" s="161"/>
      <c r="F236" s="162"/>
      <c r="G236" s="312"/>
      <c r="H236" s="313"/>
      <c r="I236" s="163"/>
    </row>
    <row r="237" spans="1:9" ht="12.75" customHeight="1" x14ac:dyDescent="0.25">
      <c r="A237" s="160"/>
      <c r="B237" s="159"/>
      <c r="C237" s="159"/>
      <c r="D237" s="159"/>
      <c r="E237" s="161"/>
      <c r="F237" s="162"/>
      <c r="G237" s="312"/>
      <c r="H237" s="313"/>
      <c r="I237" s="163"/>
    </row>
    <row r="238" spans="1:9" ht="12.75" customHeight="1" x14ac:dyDescent="0.25">
      <c r="A238" s="160"/>
      <c r="B238" s="159"/>
      <c r="C238" s="159"/>
      <c r="D238" s="159"/>
      <c r="E238" s="161"/>
      <c r="F238" s="162"/>
      <c r="G238" s="312"/>
      <c r="H238" s="313"/>
      <c r="I238" s="163"/>
    </row>
    <row r="239" spans="1:9" ht="12.75" customHeight="1" x14ac:dyDescent="0.25">
      <c r="A239" s="160"/>
      <c r="B239" s="159"/>
      <c r="C239" s="159"/>
      <c r="D239" s="159"/>
      <c r="E239" s="161"/>
      <c r="F239" s="162"/>
      <c r="G239" s="312"/>
      <c r="H239" s="313"/>
      <c r="I239" s="163"/>
    </row>
    <row r="240" spans="1:9" ht="12.75" customHeight="1" x14ac:dyDescent="0.25">
      <c r="A240" s="160"/>
      <c r="B240" s="159"/>
      <c r="C240" s="159"/>
      <c r="D240" s="159"/>
      <c r="E240" s="161"/>
      <c r="F240" s="162"/>
      <c r="G240" s="312"/>
      <c r="H240" s="313"/>
      <c r="I240" s="163"/>
    </row>
    <row r="241" spans="1:9" ht="12.75" customHeight="1" x14ac:dyDescent="0.25">
      <c r="A241" s="160"/>
      <c r="B241" s="159"/>
      <c r="C241" s="159"/>
      <c r="D241" s="159"/>
      <c r="E241" s="161"/>
      <c r="F241" s="162"/>
      <c r="G241" s="312"/>
      <c r="H241" s="313"/>
      <c r="I241" s="163"/>
    </row>
    <row r="242" spans="1:9" ht="12.75" customHeight="1" x14ac:dyDescent="0.25">
      <c r="A242" s="160"/>
      <c r="B242" s="159"/>
      <c r="C242" s="159"/>
      <c r="D242" s="159"/>
      <c r="E242" s="161"/>
      <c r="F242" s="162"/>
      <c r="G242" s="312"/>
      <c r="H242" s="313"/>
      <c r="I242" s="163"/>
    </row>
    <row r="243" spans="1:9" ht="12.75" customHeight="1" x14ac:dyDescent="0.25">
      <c r="A243" s="160"/>
      <c r="B243" s="159"/>
      <c r="C243" s="159"/>
      <c r="D243" s="159"/>
      <c r="E243" s="161"/>
      <c r="F243" s="162"/>
      <c r="G243" s="312"/>
      <c r="H243" s="313"/>
      <c r="I243" s="163"/>
    </row>
    <row r="244" spans="1:9" ht="12.75" customHeight="1" x14ac:dyDescent="0.25">
      <c r="A244" s="160"/>
      <c r="B244" s="159"/>
      <c r="C244" s="159"/>
      <c r="D244" s="159"/>
      <c r="E244" s="161"/>
      <c r="F244" s="162"/>
      <c r="G244" s="312"/>
      <c r="H244" s="313"/>
      <c r="I244" s="163"/>
    </row>
    <row r="245" spans="1:9" ht="12.75" customHeight="1" x14ac:dyDescent="0.25">
      <c r="A245" s="160"/>
      <c r="B245" s="159"/>
      <c r="C245" s="159"/>
      <c r="D245" s="159"/>
      <c r="E245" s="161"/>
      <c r="F245" s="162"/>
      <c r="G245" s="312"/>
      <c r="H245" s="313"/>
      <c r="I245" s="163"/>
    </row>
    <row r="246" spans="1:9" ht="12.75" customHeight="1" x14ac:dyDescent="0.25">
      <c r="A246" s="160"/>
      <c r="B246" s="159"/>
      <c r="C246" s="159"/>
      <c r="D246" s="159"/>
      <c r="E246" s="161"/>
      <c r="F246" s="162"/>
      <c r="G246" s="312"/>
      <c r="H246" s="313"/>
      <c r="I246" s="163"/>
    </row>
    <row r="247" spans="1:9" ht="12.75" customHeight="1" x14ac:dyDescent="0.25">
      <c r="A247" s="160"/>
      <c r="B247" s="159"/>
      <c r="C247" s="159"/>
      <c r="D247" s="159"/>
      <c r="E247" s="161"/>
      <c r="F247" s="162"/>
      <c r="G247" s="312"/>
      <c r="H247" s="313"/>
      <c r="I247" s="163"/>
    </row>
    <row r="248" spans="1:9" ht="12.75" customHeight="1" x14ac:dyDescent="0.25">
      <c r="A248" s="160"/>
      <c r="B248" s="159"/>
      <c r="C248" s="159"/>
      <c r="D248" s="159"/>
      <c r="E248" s="161"/>
      <c r="F248" s="162"/>
      <c r="G248" s="312"/>
      <c r="H248" s="313"/>
      <c r="I248" s="163"/>
    </row>
    <row r="249" spans="1:9" ht="12.75" customHeight="1" x14ac:dyDescent="0.25">
      <c r="A249" s="160"/>
      <c r="B249" s="159"/>
      <c r="C249" s="159"/>
      <c r="D249" s="159"/>
      <c r="E249" s="161"/>
      <c r="F249" s="162"/>
      <c r="G249" s="312"/>
      <c r="H249" s="313"/>
      <c r="I249" s="163"/>
    </row>
    <row r="250" spans="1:9" ht="12.75" customHeight="1" x14ac:dyDescent="0.25">
      <c r="A250" s="160"/>
      <c r="B250" s="159"/>
      <c r="C250" s="159"/>
      <c r="D250" s="159"/>
      <c r="E250" s="161"/>
      <c r="F250" s="162"/>
      <c r="G250" s="312"/>
      <c r="H250" s="313"/>
      <c r="I250" s="163"/>
    </row>
    <row r="251" spans="1:9" ht="12.75" customHeight="1" x14ac:dyDescent="0.25">
      <c r="A251" s="160"/>
      <c r="B251" s="159"/>
      <c r="C251" s="159"/>
      <c r="D251" s="159"/>
      <c r="E251" s="161"/>
      <c r="F251" s="162"/>
      <c r="G251" s="312"/>
      <c r="H251" s="313"/>
      <c r="I251" s="163"/>
    </row>
    <row r="252" spans="1:9" ht="12.75" customHeight="1" x14ac:dyDescent="0.25">
      <c r="A252" s="160"/>
      <c r="B252" s="159"/>
      <c r="C252" s="159"/>
      <c r="D252" s="159"/>
      <c r="E252" s="161"/>
      <c r="F252" s="162"/>
      <c r="G252" s="312"/>
      <c r="H252" s="313"/>
      <c r="I252" s="163"/>
    </row>
    <row r="253" spans="1:9" ht="12.75" customHeight="1" x14ac:dyDescent="0.25">
      <c r="A253" s="160"/>
      <c r="B253" s="159"/>
      <c r="C253" s="159"/>
      <c r="D253" s="159"/>
      <c r="E253" s="161"/>
      <c r="F253" s="162"/>
      <c r="G253" s="312"/>
      <c r="H253" s="313"/>
      <c r="I253" s="163"/>
    </row>
    <row r="254" spans="1:9" ht="12.75" customHeight="1" x14ac:dyDescent="0.25">
      <c r="A254" s="160"/>
      <c r="B254" s="159"/>
      <c r="C254" s="159"/>
      <c r="D254" s="159"/>
      <c r="E254" s="161"/>
      <c r="F254" s="162"/>
      <c r="G254" s="312"/>
      <c r="H254" s="313"/>
      <c r="I254" s="163"/>
    </row>
    <row r="255" spans="1:9" ht="12.75" customHeight="1" x14ac:dyDescent="0.25">
      <c r="A255" s="160"/>
      <c r="B255" s="159"/>
      <c r="C255" s="159"/>
      <c r="D255" s="159"/>
      <c r="E255" s="161"/>
      <c r="F255" s="162"/>
      <c r="G255" s="312"/>
      <c r="H255" s="313"/>
      <c r="I255" s="163"/>
    </row>
    <row r="256" spans="1:9" ht="12.75" customHeight="1" x14ac:dyDescent="0.25">
      <c r="A256" s="160"/>
      <c r="B256" s="159"/>
      <c r="C256" s="159"/>
      <c r="D256" s="159"/>
      <c r="E256" s="161"/>
      <c r="F256" s="162"/>
      <c r="G256" s="312"/>
      <c r="H256" s="313"/>
      <c r="I256" s="163"/>
    </row>
    <row r="257" spans="1:9" ht="12.75" customHeight="1" x14ac:dyDescent="0.25">
      <c r="A257" s="160"/>
      <c r="B257" s="159"/>
      <c r="C257" s="159"/>
      <c r="D257" s="159"/>
      <c r="E257" s="161"/>
      <c r="F257" s="162"/>
      <c r="G257" s="312"/>
      <c r="H257" s="313"/>
      <c r="I257" s="163"/>
    </row>
    <row r="258" spans="1:9" ht="12.75" customHeight="1" x14ac:dyDescent="0.25">
      <c r="A258" s="160"/>
      <c r="B258" s="159"/>
      <c r="C258" s="159"/>
      <c r="D258" s="159"/>
      <c r="E258" s="161"/>
      <c r="F258" s="162"/>
      <c r="G258" s="312"/>
      <c r="H258" s="313"/>
      <c r="I258" s="163"/>
    </row>
    <row r="259" spans="1:9" ht="12.75" customHeight="1" x14ac:dyDescent="0.25">
      <c r="A259" s="160"/>
      <c r="B259" s="159"/>
      <c r="C259" s="159"/>
      <c r="D259" s="159"/>
      <c r="E259" s="161"/>
      <c r="F259" s="162"/>
      <c r="G259" s="312"/>
      <c r="H259" s="313"/>
      <c r="I259" s="163"/>
    </row>
    <row r="260" spans="1:9" ht="12.75" customHeight="1" x14ac:dyDescent="0.25">
      <c r="A260" s="160"/>
      <c r="B260" s="159"/>
      <c r="C260" s="159"/>
      <c r="D260" s="159"/>
      <c r="E260" s="161"/>
      <c r="F260" s="162"/>
      <c r="G260" s="312"/>
      <c r="H260" s="313"/>
      <c r="I260" s="163"/>
    </row>
    <row r="261" spans="1:9" ht="12.75" customHeight="1" x14ac:dyDescent="0.25">
      <c r="A261" s="160"/>
      <c r="B261" s="159"/>
      <c r="C261" s="159"/>
      <c r="D261" s="159"/>
      <c r="E261" s="161"/>
      <c r="F261" s="162"/>
      <c r="G261" s="312"/>
      <c r="H261" s="313"/>
      <c r="I261" s="163"/>
    </row>
    <row r="262" spans="1:9" ht="12.75" customHeight="1" x14ac:dyDescent="0.25">
      <c r="A262" s="160"/>
      <c r="B262" s="159"/>
      <c r="C262" s="159"/>
      <c r="D262" s="159"/>
      <c r="E262" s="161"/>
      <c r="F262" s="162"/>
      <c r="G262" s="312"/>
      <c r="H262" s="313"/>
      <c r="I262" s="163"/>
    </row>
    <row r="263" spans="1:9" ht="12.75" customHeight="1" x14ac:dyDescent="0.25">
      <c r="A263" s="160"/>
      <c r="B263" s="159"/>
      <c r="C263" s="159"/>
      <c r="D263" s="159"/>
      <c r="E263" s="161"/>
      <c r="F263" s="162"/>
      <c r="G263" s="312"/>
      <c r="H263" s="313"/>
      <c r="I263" s="163"/>
    </row>
    <row r="264" spans="1:9" ht="12.75" customHeight="1" x14ac:dyDescent="0.25">
      <c r="A264" s="160"/>
      <c r="B264" s="159"/>
      <c r="C264" s="159"/>
      <c r="D264" s="159"/>
      <c r="E264" s="161"/>
      <c r="F264" s="162"/>
      <c r="G264" s="312"/>
      <c r="H264" s="313"/>
      <c r="I264" s="163"/>
    </row>
    <row r="265" spans="1:9" ht="12.75" customHeight="1" x14ac:dyDescent="0.25">
      <c r="A265" s="160"/>
      <c r="B265" s="159"/>
      <c r="C265" s="159"/>
      <c r="D265" s="159"/>
      <c r="E265" s="161"/>
      <c r="F265" s="162"/>
      <c r="G265" s="312"/>
      <c r="H265" s="313"/>
      <c r="I265" s="163"/>
    </row>
    <row r="266" spans="1:9" ht="12.75" customHeight="1" x14ac:dyDescent="0.25">
      <c r="A266" s="160"/>
      <c r="B266" s="159"/>
      <c r="C266" s="159"/>
      <c r="D266" s="159"/>
      <c r="E266" s="161"/>
      <c r="F266" s="162"/>
      <c r="G266" s="312"/>
      <c r="H266" s="313"/>
      <c r="I266" s="163"/>
    </row>
    <row r="267" spans="1:9" ht="12.75" customHeight="1" x14ac:dyDescent="0.25">
      <c r="A267" s="160"/>
      <c r="B267" s="159"/>
      <c r="C267" s="159"/>
      <c r="D267" s="159"/>
      <c r="E267" s="161"/>
      <c r="F267" s="162"/>
      <c r="G267" s="312"/>
      <c r="H267" s="313"/>
      <c r="I267" s="163"/>
    </row>
    <row r="268" spans="1:9" ht="12.75" customHeight="1" x14ac:dyDescent="0.25">
      <c r="A268" s="160"/>
      <c r="B268" s="159"/>
      <c r="C268" s="159"/>
      <c r="D268" s="159"/>
      <c r="E268" s="161"/>
      <c r="F268" s="162"/>
      <c r="G268" s="312"/>
      <c r="H268" s="313"/>
      <c r="I268" s="163"/>
    </row>
    <row r="269" spans="1:9" ht="12.75" customHeight="1" x14ac:dyDescent="0.25">
      <c r="A269" s="160"/>
      <c r="B269" s="159"/>
      <c r="C269" s="159"/>
      <c r="D269" s="159"/>
      <c r="E269" s="161"/>
      <c r="F269" s="162"/>
      <c r="G269" s="312"/>
      <c r="H269" s="313"/>
      <c r="I269" s="163"/>
    </row>
    <row r="270" spans="1:9" ht="12.75" customHeight="1" x14ac:dyDescent="0.25">
      <c r="A270" s="160"/>
      <c r="B270" s="159"/>
      <c r="C270" s="159"/>
      <c r="D270" s="159"/>
      <c r="E270" s="161"/>
      <c r="F270" s="162"/>
      <c r="G270" s="312"/>
      <c r="H270" s="313"/>
      <c r="I270" s="163"/>
    </row>
    <row r="271" spans="1:9" ht="12.75" customHeight="1" x14ac:dyDescent="0.25">
      <c r="A271" s="160"/>
      <c r="B271" s="159"/>
      <c r="C271" s="159"/>
      <c r="D271" s="159"/>
      <c r="E271" s="161"/>
      <c r="F271" s="162"/>
      <c r="G271" s="312"/>
      <c r="H271" s="313"/>
      <c r="I271" s="163"/>
    </row>
    <row r="272" spans="1:9" ht="12.75" customHeight="1" x14ac:dyDescent="0.25">
      <c r="A272" s="160"/>
      <c r="B272" s="159"/>
      <c r="C272" s="159"/>
      <c r="D272" s="159"/>
      <c r="E272" s="161"/>
      <c r="F272" s="162"/>
      <c r="G272" s="312"/>
      <c r="H272" s="313"/>
      <c r="I272" s="163"/>
    </row>
    <row r="273" spans="1:9" ht="12.75" customHeight="1" x14ac:dyDescent="0.25">
      <c r="A273" s="160"/>
      <c r="B273" s="159"/>
      <c r="C273" s="159"/>
      <c r="D273" s="159"/>
      <c r="E273" s="161"/>
      <c r="F273" s="162"/>
      <c r="G273" s="312"/>
      <c r="H273" s="313"/>
      <c r="I273" s="163"/>
    </row>
    <row r="274" spans="1:9" ht="12.75" customHeight="1" x14ac:dyDescent="0.25">
      <c r="A274" s="160"/>
      <c r="B274" s="159"/>
      <c r="C274" s="159"/>
      <c r="D274" s="159"/>
      <c r="E274" s="161"/>
      <c r="F274" s="162"/>
      <c r="G274" s="312"/>
      <c r="H274" s="313"/>
      <c r="I274" s="163"/>
    </row>
    <row r="275" spans="1:9" ht="12.75" customHeight="1" x14ac:dyDescent="0.25">
      <c r="A275" s="160"/>
      <c r="B275" s="159"/>
      <c r="C275" s="159"/>
      <c r="D275" s="159"/>
      <c r="E275" s="161"/>
      <c r="F275" s="162"/>
      <c r="G275" s="312"/>
      <c r="H275" s="313"/>
      <c r="I275" s="163"/>
    </row>
    <row r="276" spans="1:9" ht="12.75" customHeight="1" x14ac:dyDescent="0.25">
      <c r="A276" s="160"/>
      <c r="B276" s="159"/>
      <c r="C276" s="159"/>
      <c r="D276" s="159"/>
      <c r="E276" s="161"/>
      <c r="F276" s="162"/>
      <c r="G276" s="312"/>
      <c r="H276" s="313"/>
      <c r="I276" s="163"/>
    </row>
    <row r="277" spans="1:9" ht="12.75" customHeight="1" x14ac:dyDescent="0.25">
      <c r="A277" s="160"/>
      <c r="B277" s="159"/>
      <c r="C277" s="159"/>
      <c r="D277" s="159"/>
      <c r="E277" s="161"/>
      <c r="F277" s="162"/>
      <c r="G277" s="312"/>
      <c r="H277" s="313"/>
      <c r="I277" s="163"/>
    </row>
    <row r="278" spans="1:9" ht="12.75" customHeight="1" x14ac:dyDescent="0.25">
      <c r="A278" s="160"/>
      <c r="B278" s="159"/>
      <c r="C278" s="159"/>
      <c r="D278" s="159"/>
      <c r="E278" s="161"/>
      <c r="F278" s="162"/>
      <c r="G278" s="312"/>
      <c r="H278" s="313"/>
      <c r="I278" s="163"/>
    </row>
    <row r="279" spans="1:9" ht="12.75" customHeight="1" x14ac:dyDescent="0.25">
      <c r="A279" s="160"/>
      <c r="B279" s="159"/>
      <c r="C279" s="159"/>
      <c r="D279" s="159"/>
      <c r="E279" s="161"/>
      <c r="F279" s="162"/>
      <c r="G279" s="312"/>
      <c r="H279" s="313"/>
      <c r="I279" s="163"/>
    </row>
    <row r="280" spans="1:9" ht="12.75" customHeight="1" x14ac:dyDescent="0.25">
      <c r="A280" s="160"/>
      <c r="B280" s="159"/>
      <c r="C280" s="159"/>
      <c r="D280" s="159"/>
      <c r="E280" s="161"/>
      <c r="F280" s="162"/>
      <c r="G280" s="312"/>
      <c r="H280" s="313"/>
      <c r="I280" s="163"/>
    </row>
    <row r="281" spans="1:9" ht="12.75" customHeight="1" x14ac:dyDescent="0.25">
      <c r="A281" s="160"/>
      <c r="B281" s="159"/>
      <c r="C281" s="159"/>
      <c r="D281" s="159"/>
      <c r="E281" s="161"/>
      <c r="F281" s="162"/>
      <c r="G281" s="312"/>
      <c r="H281" s="313"/>
      <c r="I281" s="163"/>
    </row>
    <row r="282" spans="1:9" ht="12.75" customHeight="1" x14ac:dyDescent="0.25">
      <c r="A282" s="160"/>
      <c r="B282" s="159"/>
      <c r="C282" s="159"/>
      <c r="D282" s="159"/>
      <c r="E282" s="161"/>
      <c r="F282" s="162"/>
      <c r="G282" s="312"/>
      <c r="H282" s="313"/>
      <c r="I282" s="163"/>
    </row>
    <row r="283" spans="1:9" ht="12.75" customHeight="1" x14ac:dyDescent="0.25">
      <c r="A283" s="160"/>
      <c r="B283" s="159"/>
      <c r="C283" s="159"/>
      <c r="D283" s="159"/>
      <c r="E283" s="161"/>
      <c r="F283" s="162"/>
      <c r="G283" s="312"/>
      <c r="H283" s="313"/>
      <c r="I283" s="163"/>
    </row>
    <row r="284" spans="1:9" ht="12.75" customHeight="1" x14ac:dyDescent="0.25">
      <c r="A284" s="160"/>
      <c r="B284" s="159"/>
      <c r="C284" s="159"/>
      <c r="D284" s="159"/>
      <c r="E284" s="161"/>
      <c r="F284" s="162"/>
      <c r="G284" s="312"/>
      <c r="H284" s="313"/>
      <c r="I284" s="163"/>
    </row>
    <row r="285" spans="1:9" ht="12.75" customHeight="1" x14ac:dyDescent="0.25">
      <c r="A285" s="160"/>
      <c r="B285" s="159"/>
      <c r="C285" s="159"/>
      <c r="D285" s="159"/>
      <c r="E285" s="161"/>
      <c r="F285" s="162"/>
      <c r="G285" s="312"/>
      <c r="H285" s="313"/>
      <c r="I285" s="163"/>
    </row>
    <row r="286" spans="1:9" ht="12.75" customHeight="1" x14ac:dyDescent="0.25">
      <c r="A286" s="160"/>
      <c r="B286" s="159"/>
      <c r="C286" s="159"/>
      <c r="D286" s="159"/>
      <c r="E286" s="161"/>
      <c r="F286" s="162"/>
      <c r="G286" s="312"/>
      <c r="H286" s="313"/>
      <c r="I286" s="163"/>
    </row>
    <row r="287" spans="1:9" ht="12.75" customHeight="1" x14ac:dyDescent="0.25">
      <c r="A287" s="160"/>
      <c r="B287" s="159"/>
      <c r="C287" s="159"/>
      <c r="D287" s="159"/>
      <c r="E287" s="161"/>
      <c r="F287" s="162"/>
      <c r="G287" s="312"/>
      <c r="H287" s="313"/>
      <c r="I287" s="163"/>
    </row>
    <row r="288" spans="1:9" ht="12.75" customHeight="1" x14ac:dyDescent="0.25">
      <c r="A288" s="160"/>
      <c r="B288" s="159"/>
      <c r="C288" s="159"/>
      <c r="D288" s="159"/>
      <c r="E288" s="161"/>
      <c r="F288" s="162"/>
      <c r="G288" s="312"/>
      <c r="H288" s="313"/>
      <c r="I288" s="163"/>
    </row>
    <row r="289" spans="1:9" ht="12.75" customHeight="1" x14ac:dyDescent="0.25">
      <c r="A289" s="160"/>
      <c r="B289" s="159"/>
      <c r="C289" s="159"/>
      <c r="D289" s="159"/>
      <c r="E289" s="161"/>
      <c r="F289" s="162"/>
      <c r="G289" s="312"/>
      <c r="H289" s="313"/>
      <c r="I289" s="163"/>
    </row>
    <row r="290" spans="1:9" ht="12.75" customHeight="1" x14ac:dyDescent="0.25">
      <c r="A290" s="160"/>
      <c r="B290" s="159"/>
      <c r="C290" s="159"/>
      <c r="D290" s="159"/>
      <c r="E290" s="161"/>
      <c r="F290" s="162"/>
      <c r="G290" s="312"/>
      <c r="H290" s="313"/>
      <c r="I290" s="163"/>
    </row>
    <row r="291" spans="1:9" ht="12.75" customHeight="1" x14ac:dyDescent="0.25">
      <c r="A291" s="160"/>
      <c r="B291" s="159"/>
      <c r="C291" s="159"/>
      <c r="D291" s="159"/>
      <c r="E291" s="161"/>
      <c r="F291" s="162"/>
      <c r="G291" s="312"/>
      <c r="H291" s="313"/>
      <c r="I291" s="163"/>
    </row>
    <row r="292" spans="1:9" ht="12.75" customHeight="1" x14ac:dyDescent="0.25">
      <c r="A292" s="160"/>
      <c r="B292" s="159"/>
      <c r="C292" s="159"/>
      <c r="D292" s="159"/>
      <c r="E292" s="161"/>
      <c r="F292" s="162"/>
      <c r="G292" s="312"/>
      <c r="H292" s="313"/>
      <c r="I292" s="163"/>
    </row>
    <row r="293" spans="1:9" ht="12.75" customHeight="1" x14ac:dyDescent="0.25">
      <c r="A293" s="160"/>
      <c r="B293" s="159"/>
      <c r="C293" s="159"/>
      <c r="D293" s="159"/>
      <c r="E293" s="161"/>
      <c r="F293" s="162"/>
      <c r="G293" s="312"/>
      <c r="H293" s="313"/>
      <c r="I293" s="163"/>
    </row>
    <row r="294" spans="1:9" ht="12.75" customHeight="1" x14ac:dyDescent="0.25">
      <c r="A294" s="160"/>
      <c r="B294" s="159"/>
      <c r="C294" s="159"/>
      <c r="D294" s="159"/>
      <c r="E294" s="161"/>
      <c r="F294" s="162"/>
      <c r="G294" s="312"/>
      <c r="H294" s="313"/>
      <c r="I294" s="163"/>
    </row>
    <row r="295" spans="1:9" ht="12.75" customHeight="1" x14ac:dyDescent="0.25">
      <c r="A295" s="160"/>
      <c r="B295" s="159"/>
      <c r="C295" s="159"/>
      <c r="D295" s="159"/>
      <c r="E295" s="161"/>
      <c r="F295" s="162"/>
      <c r="G295" s="312"/>
      <c r="H295" s="313"/>
      <c r="I295" s="163"/>
    </row>
    <row r="296" spans="1:9" ht="12.75" customHeight="1" x14ac:dyDescent="0.25">
      <c r="A296" s="160"/>
      <c r="B296" s="159"/>
      <c r="C296" s="159"/>
      <c r="D296" s="159"/>
      <c r="E296" s="161"/>
      <c r="F296" s="162"/>
      <c r="G296" s="312"/>
      <c r="H296" s="313"/>
      <c r="I296" s="163"/>
    </row>
    <row r="297" spans="1:9" ht="12.75" customHeight="1" x14ac:dyDescent="0.25">
      <c r="A297" s="160"/>
      <c r="B297" s="159"/>
      <c r="C297" s="159"/>
      <c r="D297" s="159"/>
      <c r="E297" s="161"/>
      <c r="F297" s="162"/>
      <c r="G297" s="312"/>
      <c r="H297" s="313"/>
      <c r="I297" s="163"/>
    </row>
    <row r="298" spans="1:9" ht="12.75" customHeight="1" x14ac:dyDescent="0.25">
      <c r="A298" s="160"/>
      <c r="B298" s="159"/>
      <c r="C298" s="159"/>
      <c r="D298" s="159"/>
      <c r="E298" s="161"/>
      <c r="F298" s="162"/>
      <c r="G298" s="312"/>
      <c r="H298" s="313"/>
      <c r="I298" s="163"/>
    </row>
    <row r="299" spans="1:9" ht="12.75" customHeight="1" x14ac:dyDescent="0.25">
      <c r="A299" s="160"/>
      <c r="B299" s="159"/>
      <c r="C299" s="159"/>
      <c r="D299" s="159"/>
      <c r="E299" s="161"/>
      <c r="F299" s="162"/>
      <c r="G299" s="312"/>
      <c r="H299" s="313"/>
      <c r="I299" s="163"/>
    </row>
    <row r="300" spans="1:9" ht="12.75" customHeight="1" x14ac:dyDescent="0.25">
      <c r="A300" s="160"/>
      <c r="B300" s="159"/>
      <c r="C300" s="159"/>
      <c r="D300" s="159"/>
      <c r="E300" s="161"/>
      <c r="F300" s="162"/>
      <c r="G300" s="312"/>
      <c r="H300" s="313"/>
      <c r="I300" s="163"/>
    </row>
    <row r="301" spans="1:9" ht="12.75" customHeight="1" x14ac:dyDescent="0.25">
      <c r="A301" s="160"/>
      <c r="B301" s="159"/>
      <c r="C301" s="159"/>
      <c r="D301" s="159"/>
      <c r="E301" s="161"/>
      <c r="F301" s="162"/>
      <c r="G301" s="312"/>
      <c r="H301" s="313"/>
      <c r="I301" s="163"/>
    </row>
    <row r="302" spans="1:9" ht="12.75" customHeight="1" x14ac:dyDescent="0.25">
      <c r="A302" s="160"/>
      <c r="B302" s="159"/>
      <c r="C302" s="159"/>
      <c r="D302" s="159"/>
      <c r="E302" s="161"/>
      <c r="F302" s="162"/>
      <c r="G302" s="312"/>
      <c r="H302" s="313"/>
      <c r="I302" s="163"/>
    </row>
    <row r="303" spans="1:9" ht="12.75" customHeight="1" x14ac:dyDescent="0.25">
      <c r="A303" s="160"/>
      <c r="B303" s="159"/>
      <c r="C303" s="159"/>
      <c r="D303" s="159"/>
      <c r="E303" s="161"/>
      <c r="F303" s="162"/>
      <c r="G303" s="312"/>
      <c r="H303" s="313"/>
      <c r="I303" s="163"/>
    </row>
    <row r="304" spans="1:9" ht="12.75" customHeight="1" x14ac:dyDescent="0.25">
      <c r="A304" s="160"/>
      <c r="B304" s="159"/>
      <c r="C304" s="159"/>
      <c r="D304" s="159"/>
      <c r="E304" s="161"/>
      <c r="F304" s="162"/>
      <c r="G304" s="312"/>
      <c r="H304" s="313"/>
      <c r="I304" s="163"/>
    </row>
    <row r="305" spans="1:9" ht="12.75" customHeight="1" x14ac:dyDescent="0.25">
      <c r="A305" s="160"/>
      <c r="B305" s="159"/>
      <c r="C305" s="159"/>
      <c r="D305" s="159"/>
      <c r="E305" s="161"/>
      <c r="F305" s="162"/>
      <c r="G305" s="312"/>
      <c r="H305" s="313"/>
      <c r="I305" s="163"/>
    </row>
    <row r="306" spans="1:9" ht="12.75" customHeight="1" x14ac:dyDescent="0.25">
      <c r="A306" s="160"/>
      <c r="B306" s="159"/>
      <c r="C306" s="159"/>
      <c r="D306" s="159"/>
      <c r="E306" s="161"/>
      <c r="F306" s="162"/>
      <c r="G306" s="312"/>
      <c r="H306" s="313"/>
      <c r="I306" s="163"/>
    </row>
    <row r="307" spans="1:9" ht="12.75" customHeight="1" x14ac:dyDescent="0.25">
      <c r="A307" s="160"/>
      <c r="B307" s="159"/>
      <c r="C307" s="159"/>
      <c r="D307" s="159"/>
      <c r="E307" s="161"/>
      <c r="F307" s="162"/>
      <c r="G307" s="312"/>
      <c r="H307" s="313"/>
      <c r="I307" s="163"/>
    </row>
    <row r="308" spans="1:9" ht="12.75" customHeight="1" x14ac:dyDescent="0.25">
      <c r="A308" s="160"/>
      <c r="B308" s="159"/>
      <c r="C308" s="159"/>
      <c r="D308" s="159"/>
      <c r="E308" s="161"/>
      <c r="F308" s="162"/>
      <c r="G308" s="312"/>
      <c r="H308" s="313"/>
      <c r="I308" s="163"/>
    </row>
    <row r="309" spans="1:9" ht="12.75" customHeight="1" x14ac:dyDescent="0.25">
      <c r="A309" s="160"/>
      <c r="B309" s="159"/>
      <c r="C309" s="159"/>
      <c r="D309" s="159"/>
      <c r="E309" s="161"/>
      <c r="F309" s="162"/>
      <c r="G309" s="312"/>
      <c r="H309" s="313"/>
      <c r="I309" s="163"/>
    </row>
    <row r="310" spans="1:9" ht="12.75" customHeight="1" x14ac:dyDescent="0.25">
      <c r="A310" s="160"/>
      <c r="B310" s="159"/>
      <c r="C310" s="159"/>
      <c r="D310" s="159"/>
      <c r="E310" s="161"/>
      <c r="F310" s="162"/>
      <c r="G310" s="312"/>
      <c r="H310" s="313"/>
      <c r="I310" s="163"/>
    </row>
    <row r="311" spans="1:9" ht="12.75" customHeight="1" x14ac:dyDescent="0.25">
      <c r="A311" s="160"/>
      <c r="B311" s="159"/>
      <c r="C311" s="159"/>
      <c r="D311" s="159"/>
      <c r="E311" s="161"/>
      <c r="F311" s="162"/>
      <c r="G311" s="312"/>
      <c r="H311" s="313"/>
      <c r="I311" s="163"/>
    </row>
    <row r="312" spans="1:9" ht="12.75" customHeight="1" x14ac:dyDescent="0.25">
      <c r="A312" s="160"/>
      <c r="B312" s="159"/>
      <c r="C312" s="159"/>
      <c r="D312" s="159"/>
      <c r="E312" s="161"/>
      <c r="F312" s="162"/>
      <c r="G312" s="312"/>
      <c r="H312" s="313"/>
      <c r="I312" s="163"/>
    </row>
    <row r="313" spans="1:9" ht="12.75" customHeight="1" x14ac:dyDescent="0.25">
      <c r="A313" s="160"/>
      <c r="B313" s="159"/>
      <c r="C313" s="159"/>
      <c r="D313" s="159"/>
      <c r="E313" s="161"/>
      <c r="F313" s="162"/>
      <c r="G313" s="312"/>
      <c r="H313" s="313"/>
      <c r="I313" s="163"/>
    </row>
    <row r="314" spans="1:9" ht="12.75" customHeight="1" x14ac:dyDescent="0.25">
      <c r="A314" s="160"/>
      <c r="B314" s="159"/>
      <c r="C314" s="159"/>
      <c r="D314" s="159"/>
      <c r="E314" s="161"/>
      <c r="F314" s="162"/>
      <c r="G314" s="312"/>
      <c r="H314" s="313"/>
      <c r="I314" s="163"/>
    </row>
    <row r="315" spans="1:9" ht="12.75" customHeight="1" x14ac:dyDescent="0.25">
      <c r="A315" s="160"/>
      <c r="B315" s="159"/>
      <c r="C315" s="159"/>
      <c r="D315" s="159"/>
      <c r="E315" s="161"/>
      <c r="F315" s="162"/>
      <c r="G315" s="312"/>
      <c r="H315" s="313"/>
      <c r="I315" s="163"/>
    </row>
    <row r="316" spans="1:9" ht="12.75" customHeight="1" x14ac:dyDescent="0.25">
      <c r="A316" s="160"/>
      <c r="B316" s="159"/>
      <c r="C316" s="159"/>
      <c r="D316" s="159"/>
      <c r="E316" s="161"/>
      <c r="F316" s="162"/>
      <c r="G316" s="312"/>
      <c r="H316" s="313"/>
      <c r="I316" s="163"/>
    </row>
    <row r="317" spans="1:9" ht="12.75" customHeight="1" x14ac:dyDescent="0.25">
      <c r="A317" s="160"/>
      <c r="B317" s="159"/>
      <c r="C317" s="159"/>
      <c r="D317" s="159"/>
      <c r="E317" s="161"/>
      <c r="F317" s="162"/>
      <c r="G317" s="312"/>
      <c r="H317" s="313"/>
      <c r="I317" s="163"/>
    </row>
    <row r="318" spans="1:9" ht="12.75" customHeight="1" x14ac:dyDescent="0.25">
      <c r="A318" s="160"/>
      <c r="B318" s="159"/>
      <c r="C318" s="159"/>
      <c r="D318" s="159"/>
      <c r="E318" s="161"/>
      <c r="F318" s="162"/>
      <c r="G318" s="312"/>
      <c r="H318" s="313"/>
      <c r="I318" s="163"/>
    </row>
    <row r="319" spans="1:9" ht="12.75" customHeight="1" x14ac:dyDescent="0.25">
      <c r="A319" s="160"/>
      <c r="B319" s="159"/>
      <c r="C319" s="159"/>
      <c r="D319" s="159"/>
      <c r="E319" s="161"/>
      <c r="F319" s="162"/>
      <c r="G319" s="312"/>
      <c r="H319" s="313"/>
      <c r="I319" s="163"/>
    </row>
    <row r="320" spans="1:9" ht="12.75" customHeight="1" x14ac:dyDescent="0.25">
      <c r="A320" s="160"/>
      <c r="B320" s="159"/>
      <c r="C320" s="159"/>
      <c r="D320" s="159"/>
      <c r="E320" s="161"/>
      <c r="F320" s="162"/>
      <c r="G320" s="312"/>
      <c r="H320" s="313"/>
      <c r="I320" s="163"/>
    </row>
    <row r="321" spans="1:9" ht="12.75" customHeight="1" x14ac:dyDescent="0.25">
      <c r="A321" s="160"/>
      <c r="B321" s="159"/>
      <c r="C321" s="159"/>
      <c r="D321" s="159"/>
      <c r="E321" s="161"/>
      <c r="F321" s="162"/>
      <c r="G321" s="312"/>
      <c r="H321" s="313"/>
      <c r="I321" s="163"/>
    </row>
    <row r="322" spans="1:9" ht="12.75" customHeight="1" x14ac:dyDescent="0.25">
      <c r="A322" s="160"/>
      <c r="B322" s="159"/>
      <c r="C322" s="159"/>
      <c r="D322" s="159"/>
      <c r="E322" s="161"/>
      <c r="F322" s="162"/>
      <c r="G322" s="312"/>
      <c r="H322" s="313"/>
      <c r="I322" s="163"/>
    </row>
    <row r="323" spans="1:9" ht="12.75" customHeight="1" x14ac:dyDescent="0.25">
      <c r="A323" s="160"/>
      <c r="B323" s="159"/>
      <c r="C323" s="159"/>
      <c r="D323" s="159"/>
      <c r="E323" s="161"/>
      <c r="F323" s="162"/>
      <c r="G323" s="312"/>
      <c r="H323" s="313"/>
      <c r="I323" s="163"/>
    </row>
    <row r="324" spans="1:9" ht="12.75" customHeight="1" x14ac:dyDescent="0.25">
      <c r="A324" s="160"/>
      <c r="B324" s="159"/>
      <c r="C324" s="159"/>
      <c r="D324" s="159"/>
      <c r="E324" s="161"/>
      <c r="F324" s="162"/>
      <c r="G324" s="312"/>
      <c r="H324" s="313"/>
      <c r="I324" s="163"/>
    </row>
    <row r="325" spans="1:9" ht="12.75" customHeight="1" x14ac:dyDescent="0.25">
      <c r="A325" s="160"/>
      <c r="B325" s="159"/>
      <c r="C325" s="159"/>
      <c r="D325" s="159"/>
      <c r="E325" s="161"/>
      <c r="F325" s="162"/>
      <c r="G325" s="312"/>
      <c r="H325" s="313"/>
      <c r="I325" s="163"/>
    </row>
    <row r="326" spans="1:9" ht="12.75" customHeight="1" x14ac:dyDescent="0.25">
      <c r="A326" s="160"/>
      <c r="B326" s="159"/>
      <c r="C326" s="159"/>
      <c r="D326" s="159"/>
      <c r="E326" s="161"/>
      <c r="F326" s="162"/>
      <c r="G326" s="312"/>
      <c r="H326" s="313"/>
      <c r="I326" s="163"/>
    </row>
    <row r="327" spans="1:9" ht="12.75" customHeight="1" x14ac:dyDescent="0.25">
      <c r="A327" s="160"/>
      <c r="B327" s="159"/>
      <c r="C327" s="159"/>
      <c r="D327" s="159"/>
      <c r="E327" s="161"/>
      <c r="F327" s="162"/>
      <c r="G327" s="312"/>
      <c r="H327" s="313"/>
      <c r="I327" s="163"/>
    </row>
    <row r="328" spans="1:9" ht="12.75" customHeight="1" x14ac:dyDescent="0.25">
      <c r="A328" s="160"/>
      <c r="B328" s="159"/>
      <c r="C328" s="159"/>
      <c r="D328" s="159"/>
      <c r="E328" s="161"/>
      <c r="F328" s="162"/>
      <c r="G328" s="312"/>
      <c r="H328" s="313"/>
      <c r="I328" s="163"/>
    </row>
    <row r="329" spans="1:9" ht="12.75" customHeight="1" x14ac:dyDescent="0.25">
      <c r="A329" s="160"/>
      <c r="B329" s="159"/>
      <c r="C329" s="159"/>
      <c r="D329" s="159"/>
      <c r="E329" s="161"/>
      <c r="F329" s="162"/>
      <c r="G329" s="312"/>
      <c r="H329" s="313"/>
      <c r="I329" s="163"/>
    </row>
    <row r="330" spans="1:9" ht="12.75" customHeight="1" x14ac:dyDescent="0.25">
      <c r="A330" s="160"/>
      <c r="B330" s="159"/>
      <c r="C330" s="159"/>
      <c r="D330" s="159"/>
      <c r="E330" s="161"/>
      <c r="F330" s="162"/>
      <c r="G330" s="312"/>
      <c r="H330" s="313"/>
      <c r="I330" s="163"/>
    </row>
    <row r="331" spans="1:9" ht="12.75" customHeight="1" x14ac:dyDescent="0.25">
      <c r="A331" s="160"/>
      <c r="B331" s="159"/>
      <c r="C331" s="159"/>
      <c r="D331" s="159"/>
      <c r="E331" s="161"/>
      <c r="F331" s="162"/>
      <c r="G331" s="312"/>
      <c r="H331" s="313"/>
      <c r="I331" s="163"/>
    </row>
    <row r="332" spans="1:9" ht="12.75" customHeight="1" x14ac:dyDescent="0.25">
      <c r="A332" s="160"/>
      <c r="B332" s="159"/>
      <c r="C332" s="159"/>
      <c r="D332" s="159"/>
      <c r="E332" s="161"/>
      <c r="F332" s="162"/>
      <c r="G332" s="312"/>
      <c r="H332" s="313"/>
      <c r="I332" s="163"/>
    </row>
    <row r="333" spans="1:9" ht="12.75" customHeight="1" x14ac:dyDescent="0.25">
      <c r="A333" s="160"/>
      <c r="B333" s="159"/>
      <c r="C333" s="159"/>
      <c r="D333" s="159"/>
      <c r="E333" s="161"/>
      <c r="F333" s="162"/>
      <c r="G333" s="312"/>
      <c r="H333" s="313"/>
      <c r="I333" s="163"/>
    </row>
    <row r="334" spans="1:9" ht="12.75" customHeight="1" x14ac:dyDescent="0.25">
      <c r="A334" s="160"/>
      <c r="B334" s="159"/>
      <c r="C334" s="159"/>
      <c r="D334" s="159"/>
      <c r="E334" s="161"/>
      <c r="F334" s="162"/>
      <c r="G334" s="312"/>
      <c r="H334" s="313"/>
      <c r="I334" s="163"/>
    </row>
    <row r="335" spans="1:9" ht="12.75" customHeight="1" x14ac:dyDescent="0.25">
      <c r="A335" s="160"/>
      <c r="B335" s="159"/>
      <c r="C335" s="159"/>
      <c r="D335" s="159"/>
      <c r="E335" s="161"/>
      <c r="F335" s="162"/>
      <c r="G335" s="312"/>
      <c r="H335" s="313"/>
      <c r="I335" s="163"/>
    </row>
    <row r="336" spans="1:9" ht="12.75" customHeight="1" x14ac:dyDescent="0.25">
      <c r="A336" s="160"/>
      <c r="B336" s="159"/>
      <c r="C336" s="159"/>
      <c r="D336" s="159"/>
      <c r="E336" s="161"/>
      <c r="F336" s="162"/>
      <c r="G336" s="312"/>
      <c r="H336" s="313"/>
      <c r="I336" s="163"/>
    </row>
    <row r="337" spans="1:9" ht="12.75" customHeight="1" x14ac:dyDescent="0.25">
      <c r="A337" s="160"/>
      <c r="B337" s="159"/>
      <c r="C337" s="159"/>
      <c r="D337" s="159"/>
      <c r="E337" s="161"/>
      <c r="F337" s="162"/>
      <c r="G337" s="312"/>
      <c r="H337" s="313"/>
      <c r="I337" s="163"/>
    </row>
    <row r="338" spans="1:9" ht="12.75" customHeight="1" x14ac:dyDescent="0.25">
      <c r="A338" s="160"/>
      <c r="B338" s="159"/>
      <c r="C338" s="159"/>
      <c r="D338" s="159"/>
      <c r="E338" s="161"/>
      <c r="F338" s="162"/>
      <c r="G338" s="312"/>
      <c r="H338" s="313"/>
      <c r="I338" s="163"/>
    </row>
    <row r="339" spans="1:9" ht="12.75" customHeight="1" x14ac:dyDescent="0.25">
      <c r="A339" s="160"/>
      <c r="B339" s="159"/>
      <c r="C339" s="159"/>
      <c r="D339" s="159"/>
      <c r="E339" s="161"/>
      <c r="F339" s="162"/>
      <c r="G339" s="312"/>
      <c r="H339" s="313"/>
      <c r="I339" s="163"/>
    </row>
    <row r="340" spans="1:9" ht="12.75" customHeight="1" x14ac:dyDescent="0.25">
      <c r="A340" s="160"/>
      <c r="B340" s="159"/>
      <c r="C340" s="159"/>
      <c r="D340" s="159"/>
      <c r="E340" s="161"/>
      <c r="F340" s="162"/>
      <c r="G340" s="312"/>
      <c r="H340" s="313"/>
      <c r="I340" s="163"/>
    </row>
    <row r="341" spans="1:9" ht="12.75" customHeight="1" x14ac:dyDescent="0.25">
      <c r="A341" s="160"/>
      <c r="B341" s="159"/>
      <c r="C341" s="159"/>
      <c r="D341" s="159"/>
      <c r="E341" s="161"/>
      <c r="F341" s="162"/>
      <c r="G341" s="312"/>
      <c r="H341" s="313"/>
      <c r="I341" s="163"/>
    </row>
    <row r="342" spans="1:9" ht="12.75" customHeight="1" x14ac:dyDescent="0.25">
      <c r="A342" s="160"/>
      <c r="B342" s="159"/>
      <c r="C342" s="159"/>
      <c r="D342" s="159"/>
      <c r="E342" s="161"/>
      <c r="F342" s="162"/>
      <c r="G342" s="312"/>
      <c r="H342" s="313"/>
      <c r="I342" s="163"/>
    </row>
    <row r="343" spans="1:9" ht="12.75" customHeight="1" x14ac:dyDescent="0.25">
      <c r="A343" s="160"/>
      <c r="B343" s="159"/>
      <c r="C343" s="159"/>
      <c r="D343" s="159"/>
      <c r="E343" s="161"/>
      <c r="F343" s="162"/>
      <c r="G343" s="312"/>
      <c r="H343" s="313"/>
      <c r="I343" s="163"/>
    </row>
    <row r="344" spans="1:9" ht="12.75" customHeight="1" x14ac:dyDescent="0.25">
      <c r="A344" s="160"/>
      <c r="B344" s="159"/>
      <c r="C344" s="159"/>
      <c r="D344" s="159"/>
      <c r="E344" s="161"/>
      <c r="F344" s="162"/>
      <c r="G344" s="312"/>
      <c r="H344" s="313"/>
      <c r="I344" s="163"/>
    </row>
    <row r="345" spans="1:9" ht="12.75" customHeight="1" x14ac:dyDescent="0.25">
      <c r="A345" s="160"/>
      <c r="B345" s="159"/>
      <c r="C345" s="159"/>
      <c r="D345" s="159"/>
      <c r="E345" s="161"/>
      <c r="F345" s="162"/>
      <c r="G345" s="312"/>
      <c r="H345" s="313"/>
      <c r="I345" s="163"/>
    </row>
    <row r="346" spans="1:9" ht="12.75" customHeight="1" x14ac:dyDescent="0.25">
      <c r="A346" s="160"/>
      <c r="B346" s="159"/>
      <c r="C346" s="159"/>
      <c r="D346" s="159"/>
      <c r="E346" s="161"/>
      <c r="F346" s="162"/>
      <c r="G346" s="312"/>
      <c r="H346" s="313"/>
      <c r="I346" s="163"/>
    </row>
    <row r="347" spans="1:9" ht="12.75" customHeight="1" x14ac:dyDescent="0.25">
      <c r="A347" s="160"/>
      <c r="B347" s="159"/>
      <c r="C347" s="159"/>
      <c r="D347" s="159"/>
      <c r="E347" s="161"/>
      <c r="F347" s="162"/>
      <c r="G347" s="312"/>
      <c r="H347" s="313"/>
      <c r="I347" s="163"/>
    </row>
    <row r="348" spans="1:9" ht="12.75" customHeight="1" x14ac:dyDescent="0.25">
      <c r="A348" s="160"/>
      <c r="B348" s="159"/>
      <c r="C348" s="159"/>
      <c r="D348" s="159"/>
      <c r="E348" s="161"/>
      <c r="F348" s="162"/>
      <c r="G348" s="312"/>
      <c r="H348" s="313"/>
      <c r="I348" s="163"/>
    </row>
    <row r="349" spans="1:9" ht="12.75" customHeight="1" x14ac:dyDescent="0.25">
      <c r="A349" s="160"/>
      <c r="B349" s="159"/>
      <c r="C349" s="159"/>
      <c r="D349" s="159"/>
      <c r="E349" s="161"/>
      <c r="F349" s="162"/>
      <c r="G349" s="312"/>
      <c r="H349" s="313"/>
      <c r="I349" s="163"/>
    </row>
    <row r="350" spans="1:9" ht="12.75" customHeight="1" x14ac:dyDescent="0.25">
      <c r="A350" s="160"/>
      <c r="B350" s="159"/>
      <c r="C350" s="159"/>
      <c r="D350" s="159"/>
      <c r="E350" s="161"/>
      <c r="F350" s="162"/>
      <c r="G350" s="312"/>
      <c r="H350" s="313"/>
      <c r="I350" s="163"/>
    </row>
    <row r="351" spans="1:9" ht="12.75" customHeight="1" x14ac:dyDescent="0.25">
      <c r="A351" s="160"/>
      <c r="B351" s="159"/>
      <c r="C351" s="159"/>
      <c r="D351" s="159"/>
      <c r="E351" s="161"/>
      <c r="F351" s="162"/>
      <c r="G351" s="312"/>
      <c r="H351" s="313"/>
      <c r="I351" s="163"/>
    </row>
    <row r="352" spans="1:9" ht="12.75" customHeight="1" x14ac:dyDescent="0.25">
      <c r="A352" s="160"/>
      <c r="B352" s="159"/>
      <c r="C352" s="159"/>
      <c r="D352" s="159"/>
      <c r="E352" s="161"/>
      <c r="F352" s="162"/>
      <c r="G352" s="312"/>
      <c r="H352" s="313"/>
      <c r="I352" s="163"/>
    </row>
    <row r="353" spans="1:9" ht="12.75" customHeight="1" x14ac:dyDescent="0.25">
      <c r="A353" s="160"/>
      <c r="B353" s="159"/>
      <c r="C353" s="159"/>
      <c r="D353" s="159"/>
      <c r="E353" s="161"/>
      <c r="F353" s="162"/>
      <c r="G353" s="312"/>
      <c r="H353" s="313"/>
      <c r="I353" s="163"/>
    </row>
    <row r="354" spans="1:9" ht="12.75" customHeight="1" x14ac:dyDescent="0.25">
      <c r="A354" s="160"/>
      <c r="B354" s="159"/>
      <c r="C354" s="159"/>
      <c r="D354" s="159"/>
      <c r="E354" s="161"/>
      <c r="F354" s="162"/>
      <c r="G354" s="312"/>
      <c r="H354" s="313"/>
      <c r="I354" s="163"/>
    </row>
    <row r="355" spans="1:9" ht="12.75" customHeight="1" x14ac:dyDescent="0.25">
      <c r="A355" s="160"/>
      <c r="B355" s="159"/>
      <c r="C355" s="159"/>
      <c r="D355" s="159"/>
      <c r="E355" s="161"/>
      <c r="F355" s="162"/>
      <c r="G355" s="312"/>
      <c r="H355" s="313"/>
      <c r="I355" s="163"/>
    </row>
    <row r="356" spans="1:9" ht="12.75" customHeight="1" x14ac:dyDescent="0.25">
      <c r="A356" s="160"/>
      <c r="B356" s="159"/>
      <c r="C356" s="159"/>
      <c r="D356" s="159"/>
      <c r="E356" s="161"/>
      <c r="F356" s="162"/>
      <c r="G356" s="312"/>
      <c r="H356" s="313"/>
      <c r="I356" s="163"/>
    </row>
    <row r="357" spans="1:9" ht="12.75" customHeight="1" x14ac:dyDescent="0.25">
      <c r="A357" s="160"/>
      <c r="B357" s="159"/>
      <c r="C357" s="159"/>
      <c r="D357" s="159"/>
      <c r="E357" s="161"/>
      <c r="F357" s="162"/>
      <c r="G357" s="312"/>
      <c r="H357" s="313"/>
      <c r="I357" s="163"/>
    </row>
    <row r="358" spans="1:9" ht="12.75" customHeight="1" x14ac:dyDescent="0.25">
      <c r="A358" s="160"/>
      <c r="B358" s="159"/>
      <c r="C358" s="159"/>
      <c r="D358" s="159"/>
      <c r="E358" s="161"/>
      <c r="F358" s="162"/>
      <c r="G358" s="312"/>
      <c r="H358" s="313"/>
      <c r="I358" s="163"/>
    </row>
    <row r="359" spans="1:9" ht="12.75" customHeight="1" x14ac:dyDescent="0.25">
      <c r="A359" s="160"/>
      <c r="B359" s="159"/>
      <c r="C359" s="159"/>
      <c r="D359" s="159"/>
      <c r="E359" s="161"/>
      <c r="F359" s="162"/>
      <c r="G359" s="312"/>
      <c r="H359" s="313"/>
      <c r="I359" s="163"/>
    </row>
    <row r="360" spans="1:9" ht="12.75" customHeight="1" x14ac:dyDescent="0.25">
      <c r="A360" s="160"/>
      <c r="B360" s="159"/>
      <c r="C360" s="159"/>
      <c r="D360" s="159"/>
      <c r="E360" s="161"/>
      <c r="F360" s="162"/>
      <c r="G360" s="312"/>
      <c r="H360" s="313"/>
      <c r="I360" s="163"/>
    </row>
    <row r="361" spans="1:9" ht="12.75" customHeight="1" x14ac:dyDescent="0.25">
      <c r="A361" s="160"/>
      <c r="B361" s="159"/>
      <c r="C361" s="159"/>
      <c r="D361" s="159"/>
      <c r="E361" s="161"/>
      <c r="F361" s="162"/>
      <c r="G361" s="312"/>
      <c r="H361" s="313"/>
      <c r="I361" s="163"/>
    </row>
    <row r="362" spans="1:9" ht="12.75" customHeight="1" x14ac:dyDescent="0.25">
      <c r="A362" s="160"/>
      <c r="B362" s="159"/>
      <c r="C362" s="159"/>
      <c r="D362" s="159"/>
      <c r="E362" s="161"/>
      <c r="F362" s="162"/>
      <c r="G362" s="312"/>
      <c r="H362" s="313"/>
      <c r="I362" s="163"/>
    </row>
    <row r="363" spans="1:9" ht="12.75" customHeight="1" x14ac:dyDescent="0.25">
      <c r="A363" s="160"/>
      <c r="B363" s="159"/>
      <c r="C363" s="159"/>
      <c r="D363" s="159"/>
      <c r="E363" s="161"/>
      <c r="F363" s="162"/>
      <c r="G363" s="312"/>
      <c r="H363" s="313"/>
      <c r="I363" s="163"/>
    </row>
    <row r="364" spans="1:9" ht="12.75" customHeight="1" x14ac:dyDescent="0.25">
      <c r="A364" s="160"/>
      <c r="B364" s="159"/>
      <c r="C364" s="159"/>
      <c r="D364" s="159"/>
      <c r="E364" s="161"/>
      <c r="F364" s="162"/>
      <c r="G364" s="312"/>
      <c r="H364" s="313"/>
      <c r="I364" s="163"/>
    </row>
    <row r="365" spans="1:9" ht="12.75" customHeight="1" x14ac:dyDescent="0.25">
      <c r="A365" s="160"/>
      <c r="B365" s="159"/>
      <c r="C365" s="159"/>
      <c r="D365" s="159"/>
      <c r="E365" s="161"/>
      <c r="F365" s="162"/>
      <c r="G365" s="312"/>
      <c r="H365" s="313"/>
      <c r="I365" s="163"/>
    </row>
    <row r="366" spans="1:9" ht="12.75" customHeight="1" x14ac:dyDescent="0.25">
      <c r="A366" s="160"/>
      <c r="B366" s="159"/>
      <c r="C366" s="159"/>
      <c r="D366" s="159"/>
      <c r="E366" s="161"/>
      <c r="F366" s="162"/>
      <c r="G366" s="312"/>
      <c r="H366" s="313"/>
      <c r="I366" s="163"/>
    </row>
    <row r="367" spans="1:9" ht="12.75" customHeight="1" x14ac:dyDescent="0.25">
      <c r="A367" s="160"/>
      <c r="B367" s="159"/>
      <c r="C367" s="159"/>
      <c r="D367" s="159"/>
      <c r="E367" s="161"/>
      <c r="F367" s="162"/>
      <c r="G367" s="312"/>
      <c r="H367" s="313"/>
      <c r="I367" s="163"/>
    </row>
    <row r="368" spans="1:9" ht="12.75" customHeight="1" x14ac:dyDescent="0.25">
      <c r="A368" s="160"/>
      <c r="B368" s="159"/>
      <c r="C368" s="159"/>
      <c r="D368" s="159"/>
      <c r="E368" s="161"/>
      <c r="F368" s="162"/>
      <c r="G368" s="312"/>
      <c r="H368" s="313"/>
      <c r="I368" s="163"/>
    </row>
    <row r="369" spans="1:9" ht="12.75" customHeight="1" x14ac:dyDescent="0.25">
      <c r="A369" s="160"/>
      <c r="B369" s="159"/>
      <c r="C369" s="159"/>
      <c r="D369" s="159"/>
      <c r="E369" s="161"/>
      <c r="F369" s="162"/>
      <c r="G369" s="312"/>
      <c r="H369" s="313"/>
      <c r="I369" s="163"/>
    </row>
    <row r="370" spans="1:9" ht="12.75" customHeight="1" x14ac:dyDescent="0.25">
      <c r="A370" s="160"/>
      <c r="B370" s="159"/>
      <c r="C370" s="159"/>
      <c r="D370" s="159"/>
      <c r="E370" s="161"/>
      <c r="F370" s="162"/>
      <c r="G370" s="312"/>
      <c r="H370" s="313"/>
      <c r="I370" s="163"/>
    </row>
    <row r="371" spans="1:9" ht="12.75" customHeight="1" x14ac:dyDescent="0.25">
      <c r="A371" s="160"/>
      <c r="B371" s="159"/>
      <c r="C371" s="159"/>
      <c r="D371" s="159"/>
      <c r="E371" s="161"/>
      <c r="F371" s="162"/>
      <c r="G371" s="312"/>
      <c r="H371" s="313"/>
      <c r="I371" s="163"/>
    </row>
    <row r="372" spans="1:9" ht="12.75" customHeight="1" x14ac:dyDescent="0.25">
      <c r="A372" s="160"/>
      <c r="B372" s="159"/>
      <c r="C372" s="159"/>
      <c r="D372" s="159"/>
      <c r="E372" s="161"/>
      <c r="F372" s="162"/>
      <c r="G372" s="312"/>
      <c r="H372" s="313"/>
      <c r="I372" s="163"/>
    </row>
    <row r="373" spans="1:9" ht="12.75" customHeight="1" x14ac:dyDescent="0.25">
      <c r="A373" s="160"/>
      <c r="B373" s="159"/>
      <c r="C373" s="159"/>
      <c r="D373" s="159"/>
      <c r="E373" s="161"/>
      <c r="F373" s="162"/>
      <c r="G373" s="312"/>
      <c r="H373" s="313"/>
      <c r="I373" s="163"/>
    </row>
    <row r="374" spans="1:9" ht="12.75" customHeight="1" x14ac:dyDescent="0.25">
      <c r="A374" s="160"/>
      <c r="B374" s="159"/>
      <c r="C374" s="159"/>
      <c r="D374" s="159"/>
      <c r="E374" s="161"/>
      <c r="F374" s="162"/>
      <c r="G374" s="312"/>
      <c r="H374" s="313"/>
      <c r="I374" s="163"/>
    </row>
    <row r="375" spans="1:9" ht="12.75" customHeight="1" x14ac:dyDescent="0.25">
      <c r="A375" s="160"/>
      <c r="B375" s="159"/>
      <c r="C375" s="159"/>
      <c r="D375" s="159"/>
      <c r="E375" s="161"/>
      <c r="F375" s="162"/>
      <c r="G375" s="312"/>
      <c r="H375" s="313"/>
      <c r="I375" s="163"/>
    </row>
    <row r="376" spans="1:9" ht="12.75" customHeight="1" x14ac:dyDescent="0.25">
      <c r="A376" s="160"/>
      <c r="B376" s="159"/>
      <c r="C376" s="159"/>
      <c r="D376" s="159"/>
      <c r="E376" s="161"/>
      <c r="F376" s="162"/>
      <c r="G376" s="312"/>
      <c r="H376" s="313"/>
      <c r="I376" s="163"/>
    </row>
    <row r="377" spans="1:9" ht="12.75" customHeight="1" x14ac:dyDescent="0.25">
      <c r="A377" s="160"/>
      <c r="B377" s="159"/>
      <c r="C377" s="159"/>
      <c r="D377" s="159"/>
      <c r="E377" s="161"/>
      <c r="F377" s="162"/>
      <c r="G377" s="312"/>
      <c r="H377" s="313"/>
      <c r="I377" s="163"/>
    </row>
    <row r="378" spans="1:9" ht="12.75" customHeight="1" x14ac:dyDescent="0.25">
      <c r="A378" s="160"/>
      <c r="B378" s="159"/>
      <c r="C378" s="159"/>
      <c r="D378" s="159"/>
      <c r="E378" s="161"/>
      <c r="F378" s="162"/>
      <c r="G378" s="312"/>
      <c r="H378" s="313"/>
      <c r="I378" s="163"/>
    </row>
    <row r="379" spans="1:9" ht="12.75" customHeight="1" x14ac:dyDescent="0.25">
      <c r="A379" s="160"/>
      <c r="B379" s="159"/>
      <c r="C379" s="159"/>
      <c r="D379" s="159"/>
      <c r="E379" s="161"/>
      <c r="F379" s="162"/>
      <c r="G379" s="312"/>
      <c r="H379" s="313"/>
      <c r="I379" s="163"/>
    </row>
    <row r="380" spans="1:9" ht="12.75" customHeight="1" x14ac:dyDescent="0.25">
      <c r="A380" s="160"/>
      <c r="B380" s="159"/>
      <c r="C380" s="159"/>
      <c r="D380" s="159"/>
      <c r="E380" s="161"/>
      <c r="F380" s="162"/>
      <c r="G380" s="312"/>
      <c r="H380" s="313"/>
      <c r="I380" s="163"/>
    </row>
    <row r="381" spans="1:9" ht="12.75" customHeight="1" x14ac:dyDescent="0.25">
      <c r="A381" s="160"/>
      <c r="B381" s="159"/>
      <c r="C381" s="159"/>
      <c r="D381" s="159"/>
      <c r="E381" s="161"/>
      <c r="F381" s="162"/>
      <c r="G381" s="312"/>
      <c r="H381" s="313"/>
      <c r="I381" s="163"/>
    </row>
    <row r="382" spans="1:9" ht="12.75" customHeight="1" x14ac:dyDescent="0.25">
      <c r="A382" s="160"/>
      <c r="B382" s="159"/>
      <c r="C382" s="159"/>
      <c r="D382" s="159"/>
      <c r="E382" s="161"/>
      <c r="F382" s="162"/>
      <c r="G382" s="312"/>
      <c r="H382" s="313"/>
      <c r="I382" s="163"/>
    </row>
    <row r="383" spans="1:9" ht="12.75" customHeight="1" x14ac:dyDescent="0.25">
      <c r="A383" s="160"/>
      <c r="B383" s="159"/>
      <c r="C383" s="159"/>
      <c r="D383" s="159"/>
      <c r="E383" s="161"/>
      <c r="F383" s="162"/>
      <c r="G383" s="312"/>
      <c r="H383" s="313"/>
      <c r="I383" s="163"/>
    </row>
    <row r="384" spans="1:9" ht="12.75" customHeight="1" x14ac:dyDescent="0.25">
      <c r="A384" s="160"/>
      <c r="B384" s="159"/>
      <c r="C384" s="159"/>
      <c r="D384" s="159"/>
      <c r="E384" s="161"/>
      <c r="F384" s="162"/>
      <c r="G384" s="312"/>
      <c r="H384" s="313"/>
      <c r="I384" s="163"/>
    </row>
    <row r="385" spans="1:9" ht="12.75" customHeight="1" x14ac:dyDescent="0.25">
      <c r="A385" s="160"/>
      <c r="B385" s="159"/>
      <c r="C385" s="159"/>
      <c r="D385" s="159"/>
      <c r="E385" s="161"/>
      <c r="F385" s="162"/>
      <c r="G385" s="312"/>
      <c r="H385" s="313"/>
      <c r="I385" s="163"/>
    </row>
    <row r="386" spans="1:9" ht="12.75" customHeight="1" x14ac:dyDescent="0.25">
      <c r="A386" s="160"/>
      <c r="B386" s="159"/>
      <c r="C386" s="159"/>
      <c r="D386" s="159"/>
      <c r="E386" s="161"/>
      <c r="F386" s="162"/>
      <c r="G386" s="312"/>
      <c r="H386" s="313"/>
      <c r="I386" s="163"/>
    </row>
    <row r="387" spans="1:9" ht="12.75" customHeight="1" x14ac:dyDescent="0.25">
      <c r="A387" s="160"/>
      <c r="B387" s="159"/>
      <c r="C387" s="159"/>
      <c r="D387" s="159"/>
      <c r="E387" s="161"/>
      <c r="F387" s="162"/>
      <c r="G387" s="312"/>
      <c r="H387" s="313"/>
      <c r="I387" s="163"/>
    </row>
    <row r="388" spans="1:9" ht="12.75" customHeight="1" x14ac:dyDescent="0.25">
      <c r="A388" s="160"/>
      <c r="B388" s="159"/>
      <c r="C388" s="159"/>
      <c r="D388" s="159"/>
      <c r="E388" s="161"/>
      <c r="F388" s="162"/>
      <c r="G388" s="312"/>
      <c r="H388" s="313"/>
      <c r="I388" s="163"/>
    </row>
    <row r="389" spans="1:9" ht="12.75" customHeight="1" x14ac:dyDescent="0.25">
      <c r="A389" s="160"/>
      <c r="B389" s="159"/>
      <c r="C389" s="159"/>
      <c r="D389" s="159"/>
      <c r="E389" s="161"/>
      <c r="F389" s="162"/>
      <c r="G389" s="312"/>
      <c r="H389" s="313"/>
      <c r="I389" s="163"/>
    </row>
    <row r="390" spans="1:9" ht="12.75" customHeight="1" x14ac:dyDescent="0.25">
      <c r="A390" s="160"/>
      <c r="B390" s="159"/>
      <c r="C390" s="159"/>
      <c r="D390" s="159"/>
      <c r="E390" s="161"/>
      <c r="F390" s="162"/>
      <c r="G390" s="312"/>
      <c r="H390" s="313"/>
      <c r="I390" s="163"/>
    </row>
    <row r="391" spans="1:9" ht="12.75" customHeight="1" x14ac:dyDescent="0.25">
      <c r="A391" s="160"/>
      <c r="B391" s="159"/>
      <c r="C391" s="159"/>
      <c r="D391" s="159"/>
      <c r="E391" s="161"/>
      <c r="F391" s="162"/>
      <c r="G391" s="312"/>
      <c r="H391" s="313"/>
      <c r="I391" s="163"/>
    </row>
    <row r="392" spans="1:9" ht="12.75" customHeight="1" x14ac:dyDescent="0.25">
      <c r="A392" s="160"/>
      <c r="B392" s="159"/>
      <c r="C392" s="159"/>
      <c r="D392" s="159"/>
      <c r="E392" s="161"/>
      <c r="F392" s="162"/>
      <c r="G392" s="312"/>
      <c r="H392" s="313"/>
      <c r="I392" s="163"/>
    </row>
    <row r="393" spans="1:9" ht="12.75" customHeight="1" x14ac:dyDescent="0.25">
      <c r="A393" s="160"/>
      <c r="B393" s="159"/>
      <c r="C393" s="159"/>
      <c r="D393" s="159"/>
      <c r="E393" s="161"/>
      <c r="F393" s="162"/>
      <c r="G393" s="312"/>
      <c r="H393" s="313"/>
      <c r="I393" s="163"/>
    </row>
    <row r="394" spans="1:9" ht="12.75" customHeight="1" x14ac:dyDescent="0.25">
      <c r="A394" s="160"/>
      <c r="B394" s="159"/>
      <c r="C394" s="159"/>
      <c r="D394" s="159"/>
      <c r="E394" s="161"/>
      <c r="F394" s="162"/>
      <c r="G394" s="312"/>
      <c r="H394" s="313"/>
      <c r="I394" s="163"/>
    </row>
    <row r="395" spans="1:9" ht="12.75" customHeight="1" x14ac:dyDescent="0.25">
      <c r="A395" s="160"/>
      <c r="B395" s="159"/>
      <c r="C395" s="159"/>
      <c r="D395" s="159"/>
      <c r="E395" s="161"/>
      <c r="F395" s="162"/>
      <c r="G395" s="312"/>
      <c r="H395" s="313"/>
      <c r="I395" s="163"/>
    </row>
    <row r="396" spans="1:9" ht="12.75" customHeight="1" x14ac:dyDescent="0.25">
      <c r="A396" s="160"/>
      <c r="B396" s="159"/>
      <c r="C396" s="159"/>
      <c r="D396" s="159"/>
      <c r="E396" s="161"/>
      <c r="F396" s="162"/>
      <c r="G396" s="312"/>
      <c r="H396" s="313"/>
      <c r="I396" s="163"/>
    </row>
    <row r="397" spans="1:9" ht="12.75" customHeight="1" x14ac:dyDescent="0.25">
      <c r="A397" s="160"/>
      <c r="B397" s="159"/>
      <c r="C397" s="159"/>
      <c r="D397" s="159"/>
      <c r="E397" s="161"/>
      <c r="F397" s="162"/>
      <c r="G397" s="312"/>
      <c r="H397" s="313"/>
      <c r="I397" s="163"/>
    </row>
    <row r="398" spans="1:9" ht="12.75" customHeight="1" x14ac:dyDescent="0.25">
      <c r="A398" s="160"/>
      <c r="B398" s="159"/>
      <c r="C398" s="159"/>
      <c r="D398" s="159"/>
      <c r="E398" s="161"/>
      <c r="F398" s="162"/>
      <c r="G398" s="312"/>
      <c r="H398" s="313"/>
      <c r="I398" s="163"/>
    </row>
    <row r="399" spans="1:9" ht="12.75" customHeight="1" x14ac:dyDescent="0.25">
      <c r="A399" s="160"/>
      <c r="B399" s="159"/>
      <c r="C399" s="159"/>
      <c r="D399" s="159"/>
      <c r="E399" s="161"/>
      <c r="F399" s="162"/>
      <c r="G399" s="312"/>
      <c r="H399" s="313"/>
      <c r="I399" s="163"/>
    </row>
    <row r="400" spans="1:9" ht="12.75" customHeight="1" x14ac:dyDescent="0.25">
      <c r="A400" s="160"/>
      <c r="B400" s="159"/>
      <c r="C400" s="159"/>
      <c r="D400" s="159"/>
      <c r="E400" s="161"/>
      <c r="F400" s="162"/>
      <c r="G400" s="312"/>
      <c r="H400" s="313"/>
      <c r="I400" s="163"/>
    </row>
    <row r="401" spans="1:9" ht="12.75" customHeight="1" x14ac:dyDescent="0.25">
      <c r="A401" s="160"/>
      <c r="B401" s="159"/>
      <c r="C401" s="159"/>
      <c r="D401" s="159"/>
      <c r="E401" s="161"/>
      <c r="F401" s="162"/>
      <c r="G401" s="312"/>
      <c r="H401" s="313"/>
      <c r="I401" s="163"/>
    </row>
    <row r="402" spans="1:9" ht="12.75" customHeight="1" x14ac:dyDescent="0.25">
      <c r="A402" s="160"/>
      <c r="B402" s="159"/>
      <c r="C402" s="159"/>
      <c r="D402" s="159"/>
      <c r="E402" s="161"/>
      <c r="F402" s="162"/>
      <c r="G402" s="312"/>
      <c r="H402" s="313"/>
      <c r="I402" s="163"/>
    </row>
    <row r="403" spans="1:9" ht="12.75" customHeight="1" x14ac:dyDescent="0.25">
      <c r="A403" s="160"/>
      <c r="B403" s="159"/>
      <c r="C403" s="159"/>
      <c r="D403" s="159"/>
      <c r="E403" s="161"/>
      <c r="F403" s="162"/>
      <c r="G403" s="312"/>
      <c r="H403" s="313"/>
      <c r="I403" s="163"/>
    </row>
    <row r="404" spans="1:9" ht="12.75" customHeight="1" x14ac:dyDescent="0.25">
      <c r="A404" s="160"/>
      <c r="B404" s="159"/>
      <c r="C404" s="159"/>
      <c r="D404" s="159"/>
      <c r="E404" s="161"/>
      <c r="F404" s="162"/>
      <c r="G404" s="312"/>
      <c r="H404" s="313"/>
      <c r="I404" s="163"/>
    </row>
    <row r="405" spans="1:9" ht="12.75" customHeight="1" x14ac:dyDescent="0.25">
      <c r="A405" s="160"/>
      <c r="B405" s="159"/>
      <c r="C405" s="159"/>
      <c r="D405" s="159"/>
      <c r="E405" s="161"/>
      <c r="F405" s="162"/>
      <c r="G405" s="312"/>
      <c r="H405" s="313"/>
      <c r="I405" s="163"/>
    </row>
    <row r="406" spans="1:9" ht="12.75" customHeight="1" x14ac:dyDescent="0.25">
      <c r="A406" s="160"/>
      <c r="B406" s="159"/>
      <c r="C406" s="159"/>
      <c r="D406" s="159"/>
      <c r="E406" s="161"/>
      <c r="F406" s="162"/>
      <c r="G406" s="312"/>
      <c r="H406" s="313"/>
      <c r="I406" s="163"/>
    </row>
    <row r="407" spans="1:9" ht="12.75" customHeight="1" x14ac:dyDescent="0.25">
      <c r="A407" s="160"/>
      <c r="B407" s="159"/>
      <c r="C407" s="159"/>
      <c r="D407" s="159"/>
      <c r="E407" s="161"/>
      <c r="F407" s="162"/>
      <c r="G407" s="312"/>
      <c r="H407" s="313"/>
      <c r="I407" s="163"/>
    </row>
    <row r="408" spans="1:9" ht="12.75" customHeight="1" x14ac:dyDescent="0.25">
      <c r="A408" s="160"/>
      <c r="B408" s="159"/>
      <c r="C408" s="159"/>
      <c r="D408" s="159"/>
      <c r="E408" s="161"/>
      <c r="F408" s="162"/>
      <c r="G408" s="312"/>
      <c r="H408" s="313"/>
      <c r="I408" s="163"/>
    </row>
    <row r="409" spans="1:9" ht="12.75" customHeight="1" x14ac:dyDescent="0.25">
      <c r="A409" s="160"/>
      <c r="B409" s="159"/>
      <c r="C409" s="159"/>
      <c r="D409" s="159"/>
      <c r="E409" s="161"/>
      <c r="F409" s="162"/>
      <c r="G409" s="312"/>
      <c r="H409" s="313"/>
      <c r="I409" s="163"/>
    </row>
    <row r="410" spans="1:9" ht="12.75" customHeight="1" x14ac:dyDescent="0.25">
      <c r="A410" s="160"/>
      <c r="B410" s="159"/>
      <c r="C410" s="159"/>
      <c r="D410" s="159"/>
      <c r="E410" s="161"/>
      <c r="F410" s="162"/>
      <c r="G410" s="312"/>
      <c r="H410" s="313"/>
      <c r="I410" s="163"/>
    </row>
    <row r="411" spans="1:9" ht="12.75" customHeight="1" x14ac:dyDescent="0.25">
      <c r="A411" s="160"/>
      <c r="B411" s="159"/>
      <c r="C411" s="159"/>
      <c r="D411" s="159"/>
      <c r="E411" s="161"/>
      <c r="F411" s="162"/>
      <c r="G411" s="312"/>
      <c r="H411" s="313"/>
      <c r="I411" s="163"/>
    </row>
    <row r="412" spans="1:9" ht="12.75" customHeight="1" x14ac:dyDescent="0.25">
      <c r="A412" s="160"/>
      <c r="B412" s="159"/>
      <c r="C412" s="159"/>
      <c r="D412" s="159"/>
      <c r="E412" s="161"/>
      <c r="F412" s="162"/>
      <c r="G412" s="312"/>
      <c r="H412" s="313"/>
      <c r="I412" s="163"/>
    </row>
    <row r="413" spans="1:9" ht="12.75" customHeight="1" x14ac:dyDescent="0.25">
      <c r="A413" s="160"/>
      <c r="B413" s="159"/>
      <c r="C413" s="159"/>
      <c r="D413" s="159"/>
      <c r="E413" s="161"/>
      <c r="F413" s="162"/>
      <c r="G413" s="312"/>
      <c r="H413" s="313"/>
      <c r="I413" s="163"/>
    </row>
    <row r="414" spans="1:9" ht="12.75" customHeight="1" x14ac:dyDescent="0.25">
      <c r="A414" s="160"/>
      <c r="B414" s="159"/>
      <c r="C414" s="159"/>
      <c r="D414" s="159"/>
      <c r="E414" s="161"/>
      <c r="F414" s="162"/>
      <c r="G414" s="312"/>
      <c r="H414" s="313"/>
      <c r="I414" s="163"/>
    </row>
    <row r="415" spans="1:9" ht="12.75" customHeight="1" x14ac:dyDescent="0.25">
      <c r="A415" s="160"/>
      <c r="B415" s="159"/>
      <c r="C415" s="159"/>
      <c r="D415" s="159"/>
      <c r="E415" s="161"/>
      <c r="F415" s="162"/>
      <c r="G415" s="312"/>
      <c r="H415" s="313"/>
      <c r="I415" s="163"/>
    </row>
    <row r="416" spans="1:9" ht="12.75" customHeight="1" x14ac:dyDescent="0.25">
      <c r="A416" s="160"/>
      <c r="B416" s="159"/>
      <c r="C416" s="159"/>
      <c r="D416" s="159"/>
      <c r="E416" s="161"/>
      <c r="F416" s="162"/>
      <c r="G416" s="312"/>
      <c r="H416" s="313"/>
      <c r="I416" s="163"/>
    </row>
    <row r="417" spans="1:9" ht="12.75" customHeight="1" x14ac:dyDescent="0.25">
      <c r="A417" s="160"/>
      <c r="B417" s="159"/>
      <c r="C417" s="159"/>
      <c r="D417" s="159"/>
      <c r="E417" s="161"/>
      <c r="F417" s="162"/>
      <c r="G417" s="312"/>
      <c r="H417" s="313"/>
      <c r="I417" s="163"/>
    </row>
    <row r="418" spans="1:9" ht="12.75" customHeight="1" x14ac:dyDescent="0.25">
      <c r="A418" s="160"/>
      <c r="B418" s="159"/>
      <c r="C418" s="159"/>
      <c r="D418" s="159"/>
      <c r="E418" s="161"/>
      <c r="F418" s="162"/>
      <c r="G418" s="312"/>
      <c r="H418" s="313"/>
      <c r="I418" s="163"/>
    </row>
    <row r="419" spans="1:9" ht="12.75" customHeight="1" x14ac:dyDescent="0.25">
      <c r="A419" s="160"/>
      <c r="B419" s="159"/>
      <c r="C419" s="159"/>
      <c r="D419" s="159"/>
      <c r="E419" s="161"/>
      <c r="F419" s="162"/>
      <c r="G419" s="312"/>
      <c r="H419" s="313"/>
      <c r="I419" s="163"/>
    </row>
    <row r="420" spans="1:9" ht="12.75" customHeight="1" x14ac:dyDescent="0.25">
      <c r="A420" s="160"/>
      <c r="B420" s="159"/>
      <c r="C420" s="159"/>
      <c r="D420" s="159"/>
      <c r="E420" s="161"/>
      <c r="F420" s="162"/>
      <c r="G420" s="312"/>
      <c r="H420" s="313"/>
      <c r="I420" s="163"/>
    </row>
    <row r="421" spans="1:9" ht="12.75" customHeight="1" x14ac:dyDescent="0.25">
      <c r="A421" s="160"/>
      <c r="B421" s="159"/>
      <c r="C421" s="159"/>
      <c r="D421" s="159"/>
      <c r="E421" s="161"/>
      <c r="F421" s="162"/>
      <c r="G421" s="312"/>
      <c r="H421" s="313"/>
      <c r="I421" s="163"/>
    </row>
    <row r="422" spans="1:9" ht="12.75" customHeight="1" x14ac:dyDescent="0.25">
      <c r="A422" s="160"/>
      <c r="B422" s="159"/>
      <c r="C422" s="159"/>
      <c r="D422" s="159"/>
      <c r="E422" s="161"/>
      <c r="F422" s="162"/>
      <c r="G422" s="312"/>
      <c r="H422" s="313"/>
      <c r="I422" s="163"/>
    </row>
    <row r="423" spans="1:9" ht="12.75" customHeight="1" x14ac:dyDescent="0.25">
      <c r="A423" s="160"/>
      <c r="B423" s="159"/>
      <c r="C423" s="159"/>
      <c r="D423" s="159"/>
      <c r="E423" s="161"/>
      <c r="F423" s="162"/>
      <c r="G423" s="312"/>
      <c r="H423" s="313"/>
      <c r="I423" s="163"/>
    </row>
    <row r="424" spans="1:9" ht="12.75" customHeight="1" x14ac:dyDescent="0.25">
      <c r="A424" s="160"/>
      <c r="B424" s="159"/>
      <c r="C424" s="159"/>
      <c r="D424" s="159"/>
      <c r="E424" s="161"/>
      <c r="F424" s="162"/>
      <c r="G424" s="312"/>
      <c r="H424" s="313"/>
      <c r="I424" s="163"/>
    </row>
    <row r="425" spans="1:9" ht="12.75" customHeight="1" x14ac:dyDescent="0.25">
      <c r="A425" s="160"/>
      <c r="B425" s="159"/>
      <c r="C425" s="159"/>
      <c r="D425" s="159"/>
      <c r="E425" s="161"/>
      <c r="F425" s="162"/>
      <c r="G425" s="312"/>
      <c r="H425" s="313"/>
      <c r="I425" s="163"/>
    </row>
    <row r="426" spans="1:9" ht="12.75" customHeight="1" x14ac:dyDescent="0.25">
      <c r="A426" s="160"/>
      <c r="B426" s="159"/>
      <c r="C426" s="159"/>
      <c r="D426" s="159"/>
      <c r="E426" s="161"/>
      <c r="F426" s="162"/>
      <c r="G426" s="312"/>
      <c r="H426" s="313"/>
      <c r="I426" s="163"/>
    </row>
    <row r="427" spans="1:9" ht="12.75" customHeight="1" x14ac:dyDescent="0.25">
      <c r="A427" s="160"/>
      <c r="B427" s="159"/>
      <c r="C427" s="159"/>
      <c r="D427" s="159"/>
      <c r="E427" s="161"/>
      <c r="F427" s="162"/>
      <c r="G427" s="312"/>
      <c r="H427" s="313"/>
      <c r="I427" s="163"/>
    </row>
    <row r="428" spans="1:9" ht="12.75" customHeight="1" x14ac:dyDescent="0.25">
      <c r="A428" s="160"/>
      <c r="B428" s="159"/>
      <c r="C428" s="159"/>
      <c r="D428" s="159"/>
      <c r="E428" s="161"/>
      <c r="F428" s="162"/>
      <c r="G428" s="312"/>
      <c r="H428" s="313"/>
      <c r="I428" s="163"/>
    </row>
    <row r="429" spans="1:9" ht="12.75" customHeight="1" x14ac:dyDescent="0.25">
      <c r="A429" s="160"/>
      <c r="B429" s="159"/>
      <c r="C429" s="159"/>
      <c r="D429" s="159"/>
      <c r="E429" s="161"/>
      <c r="F429" s="162"/>
      <c r="G429" s="312"/>
      <c r="H429" s="313"/>
      <c r="I429" s="163"/>
    </row>
    <row r="430" spans="1:9" ht="12.75" customHeight="1" x14ac:dyDescent="0.25">
      <c r="A430" s="160"/>
      <c r="B430" s="159"/>
      <c r="C430" s="159"/>
      <c r="D430" s="159"/>
      <c r="E430" s="161"/>
      <c r="F430" s="162"/>
      <c r="G430" s="312"/>
      <c r="H430" s="313"/>
      <c r="I430" s="163"/>
    </row>
    <row r="431" spans="1:9" ht="12.75" customHeight="1" x14ac:dyDescent="0.25">
      <c r="A431" s="160"/>
      <c r="B431" s="159"/>
      <c r="C431" s="159"/>
      <c r="D431" s="159"/>
      <c r="E431" s="161"/>
      <c r="F431" s="162"/>
      <c r="G431" s="312"/>
      <c r="H431" s="313"/>
      <c r="I431" s="163"/>
    </row>
    <row r="432" spans="1:9" ht="12.75" customHeight="1" x14ac:dyDescent="0.25">
      <c r="A432" s="160"/>
      <c r="B432" s="159"/>
      <c r="C432" s="159"/>
      <c r="D432" s="159"/>
      <c r="E432" s="161"/>
      <c r="F432" s="162"/>
      <c r="G432" s="312"/>
      <c r="H432" s="313"/>
      <c r="I432" s="163"/>
    </row>
    <row r="433" spans="1:9" ht="12.75" customHeight="1" x14ac:dyDescent="0.25">
      <c r="A433" s="160"/>
      <c r="B433" s="159"/>
      <c r="C433" s="159"/>
      <c r="D433" s="159"/>
      <c r="E433" s="161"/>
      <c r="F433" s="162"/>
      <c r="G433" s="312"/>
      <c r="H433" s="313"/>
      <c r="I433" s="163"/>
    </row>
    <row r="434" spans="1:9" ht="12.75" customHeight="1" x14ac:dyDescent="0.25">
      <c r="A434" s="160"/>
      <c r="B434" s="159"/>
      <c r="C434" s="159"/>
      <c r="D434" s="159"/>
      <c r="E434" s="161"/>
      <c r="F434" s="162"/>
      <c r="G434" s="312"/>
      <c r="H434" s="313"/>
      <c r="I434" s="163"/>
    </row>
    <row r="435" spans="1:9" ht="12.75" customHeight="1" x14ac:dyDescent="0.25">
      <c r="A435" s="160"/>
      <c r="B435" s="159"/>
      <c r="C435" s="159"/>
      <c r="D435" s="159"/>
      <c r="E435" s="161"/>
      <c r="F435" s="162"/>
      <c r="G435" s="312"/>
      <c r="H435" s="313"/>
      <c r="I435" s="163"/>
    </row>
    <row r="436" spans="1:9" ht="12.75" customHeight="1" x14ac:dyDescent="0.25">
      <c r="A436" s="160"/>
      <c r="B436" s="159"/>
      <c r="C436" s="159"/>
      <c r="D436" s="159"/>
      <c r="E436" s="161"/>
      <c r="F436" s="162"/>
      <c r="G436" s="312"/>
      <c r="H436" s="313"/>
      <c r="I436" s="163"/>
    </row>
    <row r="437" spans="1:9" ht="12.75" customHeight="1" x14ac:dyDescent="0.25">
      <c r="A437" s="160"/>
      <c r="B437" s="159"/>
      <c r="C437" s="159"/>
      <c r="D437" s="159"/>
      <c r="E437" s="161"/>
      <c r="F437" s="162"/>
      <c r="G437" s="312"/>
      <c r="H437" s="313"/>
      <c r="I437" s="163"/>
    </row>
    <row r="438" spans="1:9" ht="12.75" customHeight="1" x14ac:dyDescent="0.25">
      <c r="A438" s="160"/>
      <c r="B438" s="159"/>
      <c r="C438" s="159"/>
      <c r="D438" s="159"/>
      <c r="E438" s="161"/>
      <c r="F438" s="162"/>
      <c r="G438" s="312"/>
      <c r="H438" s="313"/>
      <c r="I438" s="163"/>
    </row>
    <row r="439" spans="1:9" ht="12.75" customHeight="1" x14ac:dyDescent="0.25">
      <c r="A439" s="160"/>
      <c r="B439" s="159"/>
      <c r="C439" s="159"/>
      <c r="D439" s="159"/>
      <c r="E439" s="161"/>
      <c r="F439" s="162"/>
      <c r="G439" s="312"/>
      <c r="H439" s="313"/>
      <c r="I439" s="163"/>
    </row>
    <row r="440" spans="1:9" ht="12.75" customHeight="1" x14ac:dyDescent="0.25">
      <c r="A440" s="160"/>
      <c r="B440" s="159"/>
      <c r="C440" s="159"/>
      <c r="D440" s="159"/>
      <c r="E440" s="161"/>
      <c r="F440" s="162"/>
      <c r="G440" s="312"/>
      <c r="H440" s="313"/>
      <c r="I440" s="163"/>
    </row>
    <row r="441" spans="1:9" ht="12.75" customHeight="1" x14ac:dyDescent="0.25">
      <c r="A441" s="160"/>
      <c r="B441" s="159"/>
      <c r="C441" s="159"/>
      <c r="D441" s="159"/>
      <c r="E441" s="161"/>
      <c r="F441" s="162"/>
      <c r="G441" s="312"/>
      <c r="H441" s="313"/>
      <c r="I441" s="163"/>
    </row>
    <row r="442" spans="1:9" ht="12.75" customHeight="1" x14ac:dyDescent="0.25">
      <c r="A442" s="160"/>
      <c r="B442" s="159"/>
      <c r="C442" s="159"/>
      <c r="D442" s="159"/>
      <c r="E442" s="161"/>
      <c r="F442" s="162"/>
      <c r="G442" s="312"/>
      <c r="H442" s="313"/>
      <c r="I442" s="163"/>
    </row>
    <row r="443" spans="1:9" ht="12.75" customHeight="1" x14ac:dyDescent="0.25">
      <c r="A443" s="160"/>
      <c r="B443" s="159"/>
      <c r="C443" s="159"/>
      <c r="D443" s="159"/>
      <c r="E443" s="161"/>
      <c r="F443" s="162"/>
      <c r="G443" s="312"/>
      <c r="H443" s="313"/>
      <c r="I443" s="163"/>
    </row>
    <row r="444" spans="1:9" ht="12.75" customHeight="1" x14ac:dyDescent="0.25">
      <c r="A444" s="160"/>
      <c r="B444" s="159"/>
      <c r="C444" s="159"/>
      <c r="D444" s="159"/>
      <c r="E444" s="161"/>
      <c r="F444" s="162"/>
      <c r="G444" s="312"/>
      <c r="H444" s="313"/>
      <c r="I444" s="163"/>
    </row>
    <row r="445" spans="1:9" ht="12.75" customHeight="1" x14ac:dyDescent="0.25">
      <c r="A445" s="160"/>
      <c r="B445" s="159"/>
      <c r="C445" s="159"/>
      <c r="D445" s="159"/>
      <c r="E445" s="161"/>
      <c r="F445" s="162"/>
      <c r="G445" s="312"/>
      <c r="H445" s="313"/>
      <c r="I445" s="163"/>
    </row>
    <row r="446" spans="1:9" ht="12.75" customHeight="1" x14ac:dyDescent="0.25">
      <c r="A446" s="160"/>
      <c r="B446" s="159"/>
      <c r="C446" s="159"/>
      <c r="D446" s="159"/>
      <c r="E446" s="161"/>
      <c r="F446" s="162"/>
      <c r="G446" s="312"/>
      <c r="H446" s="313"/>
      <c r="I446" s="163"/>
    </row>
    <row r="447" spans="1:9" ht="12.75" customHeight="1" x14ac:dyDescent="0.25">
      <c r="A447" s="160"/>
      <c r="B447" s="159"/>
      <c r="C447" s="159"/>
      <c r="D447" s="159"/>
      <c r="E447" s="161"/>
      <c r="F447" s="162"/>
      <c r="G447" s="312"/>
      <c r="H447" s="313"/>
      <c r="I447" s="163"/>
    </row>
    <row r="448" spans="1:9" ht="12.75" customHeight="1" x14ac:dyDescent="0.25">
      <c r="A448" s="160"/>
      <c r="B448" s="159"/>
      <c r="C448" s="159"/>
      <c r="D448" s="159"/>
      <c r="E448" s="161"/>
      <c r="F448" s="162"/>
      <c r="G448" s="312"/>
      <c r="H448" s="313"/>
      <c r="I448" s="163"/>
    </row>
    <row r="449" spans="1:9" ht="12.75" customHeight="1" x14ac:dyDescent="0.25">
      <c r="A449" s="160"/>
      <c r="B449" s="159"/>
      <c r="C449" s="159"/>
      <c r="D449" s="159"/>
      <c r="E449" s="161"/>
      <c r="F449" s="162"/>
      <c r="G449" s="312"/>
      <c r="H449" s="313"/>
      <c r="I449" s="163"/>
    </row>
    <row r="450" spans="1:9" ht="12.75" customHeight="1" x14ac:dyDescent="0.25">
      <c r="A450" s="160"/>
      <c r="B450" s="159"/>
      <c r="C450" s="159"/>
      <c r="D450" s="159"/>
      <c r="E450" s="161"/>
      <c r="F450" s="162"/>
      <c r="G450" s="312"/>
      <c r="H450" s="313"/>
      <c r="I450" s="163"/>
    </row>
    <row r="451" spans="1:9" ht="12.75" customHeight="1" x14ac:dyDescent="0.25">
      <c r="A451" s="160"/>
      <c r="B451" s="159"/>
      <c r="C451" s="159"/>
      <c r="D451" s="159"/>
      <c r="E451" s="161"/>
      <c r="F451" s="162"/>
      <c r="G451" s="312"/>
      <c r="H451" s="313"/>
      <c r="I451" s="163"/>
    </row>
    <row r="452" spans="1:9" ht="12.75" customHeight="1" x14ac:dyDescent="0.25">
      <c r="A452" s="160"/>
      <c r="B452" s="159"/>
      <c r="C452" s="159"/>
      <c r="D452" s="159"/>
      <c r="E452" s="161"/>
      <c r="F452" s="162"/>
      <c r="G452" s="312"/>
      <c r="H452" s="313"/>
      <c r="I452" s="163"/>
    </row>
    <row r="453" spans="1:9" ht="12.75" customHeight="1" x14ac:dyDescent="0.25">
      <c r="A453" s="160"/>
      <c r="B453" s="159"/>
      <c r="C453" s="159"/>
      <c r="D453" s="159"/>
      <c r="E453" s="161"/>
      <c r="F453" s="162"/>
      <c r="G453" s="312"/>
      <c r="H453" s="313"/>
      <c r="I453" s="163"/>
    </row>
    <row r="454" spans="1:9" ht="12.75" customHeight="1" x14ac:dyDescent="0.25">
      <c r="A454" s="160"/>
      <c r="B454" s="159"/>
      <c r="C454" s="159"/>
      <c r="D454" s="159"/>
      <c r="E454" s="161"/>
      <c r="F454" s="162"/>
      <c r="G454" s="312"/>
      <c r="H454" s="313"/>
      <c r="I454" s="163"/>
    </row>
    <row r="455" spans="1:9" ht="12.75" customHeight="1" x14ac:dyDescent="0.25">
      <c r="A455" s="160"/>
      <c r="B455" s="159"/>
      <c r="C455" s="159"/>
      <c r="D455" s="159"/>
      <c r="E455" s="161"/>
      <c r="F455" s="162"/>
      <c r="G455" s="312"/>
      <c r="H455" s="313"/>
      <c r="I455" s="163"/>
    </row>
    <row r="456" spans="1:9" ht="12.75" customHeight="1" x14ac:dyDescent="0.25">
      <c r="A456" s="160"/>
      <c r="B456" s="159"/>
      <c r="C456" s="159"/>
      <c r="D456" s="159"/>
      <c r="E456" s="161"/>
      <c r="F456" s="162"/>
      <c r="G456" s="312"/>
      <c r="H456" s="313"/>
      <c r="I456" s="163"/>
    </row>
    <row r="457" spans="1:9" ht="12.75" customHeight="1" x14ac:dyDescent="0.25">
      <c r="A457" s="160"/>
      <c r="B457" s="159"/>
      <c r="C457" s="159"/>
      <c r="D457" s="159"/>
      <c r="E457" s="161"/>
      <c r="F457" s="162"/>
      <c r="G457" s="312"/>
      <c r="H457" s="313"/>
      <c r="I457" s="163"/>
    </row>
    <row r="458" spans="1:9" ht="12.75" customHeight="1" x14ac:dyDescent="0.25">
      <c r="A458" s="160"/>
      <c r="B458" s="159"/>
      <c r="C458" s="159"/>
      <c r="D458" s="159"/>
      <c r="E458" s="161"/>
      <c r="F458" s="162"/>
      <c r="G458" s="312"/>
      <c r="H458" s="313"/>
      <c r="I458" s="163"/>
    </row>
    <row r="459" spans="1:9" ht="12.75" customHeight="1" x14ac:dyDescent="0.25">
      <c r="A459" s="160"/>
      <c r="B459" s="159"/>
      <c r="C459" s="159"/>
      <c r="D459" s="159"/>
      <c r="E459" s="161"/>
      <c r="F459" s="162"/>
      <c r="G459" s="312"/>
      <c r="H459" s="313"/>
      <c r="I459" s="163"/>
    </row>
    <row r="460" spans="1:9" ht="12.75" customHeight="1" x14ac:dyDescent="0.25">
      <c r="A460" s="160"/>
      <c r="B460" s="159"/>
      <c r="C460" s="159"/>
      <c r="D460" s="159"/>
      <c r="E460" s="161"/>
      <c r="F460" s="162"/>
      <c r="G460" s="312"/>
      <c r="H460" s="313"/>
      <c r="I460" s="163"/>
    </row>
    <row r="461" spans="1:9" ht="12.75" customHeight="1" x14ac:dyDescent="0.25">
      <c r="A461" s="160"/>
      <c r="B461" s="159"/>
      <c r="C461" s="159"/>
      <c r="D461" s="159"/>
      <c r="E461" s="161"/>
      <c r="F461" s="162"/>
      <c r="G461" s="312"/>
      <c r="H461" s="313"/>
      <c r="I461" s="163"/>
    </row>
    <row r="462" spans="1:9" ht="12.75" customHeight="1" x14ac:dyDescent="0.25">
      <c r="A462" s="160"/>
      <c r="B462" s="159"/>
      <c r="C462" s="159"/>
      <c r="D462" s="159"/>
      <c r="E462" s="161"/>
      <c r="F462" s="162"/>
      <c r="G462" s="312"/>
      <c r="H462" s="313"/>
      <c r="I462" s="163"/>
    </row>
    <row r="463" spans="1:9" ht="12.75" customHeight="1" x14ac:dyDescent="0.25">
      <c r="A463" s="160"/>
      <c r="B463" s="159"/>
      <c r="C463" s="159"/>
      <c r="D463" s="159"/>
      <c r="E463" s="161"/>
      <c r="F463" s="162"/>
      <c r="G463" s="312"/>
      <c r="H463" s="313"/>
      <c r="I463" s="163"/>
    </row>
    <row r="464" spans="1:9" ht="12.75" customHeight="1" x14ac:dyDescent="0.25">
      <c r="A464" s="160"/>
      <c r="B464" s="159"/>
      <c r="C464" s="159"/>
      <c r="D464" s="159"/>
      <c r="E464" s="161"/>
      <c r="F464" s="162"/>
      <c r="G464" s="312"/>
      <c r="H464" s="313"/>
      <c r="I464" s="163"/>
    </row>
    <row r="465" spans="1:9" ht="12.75" customHeight="1" x14ac:dyDescent="0.25">
      <c r="A465" s="160"/>
      <c r="B465" s="159"/>
      <c r="C465" s="159"/>
      <c r="D465" s="159"/>
      <c r="E465" s="161"/>
      <c r="F465" s="162"/>
      <c r="G465" s="312"/>
      <c r="H465" s="313"/>
      <c r="I465" s="163"/>
    </row>
    <row r="466" spans="1:9" ht="12.75" customHeight="1" x14ac:dyDescent="0.25">
      <c r="A466" s="160"/>
      <c r="B466" s="159"/>
      <c r="C466" s="159"/>
      <c r="D466" s="159"/>
      <c r="E466" s="161"/>
      <c r="F466" s="162"/>
      <c r="G466" s="312"/>
      <c r="H466" s="313"/>
      <c r="I466" s="163"/>
    </row>
    <row r="467" spans="1:9" ht="12.75" customHeight="1" x14ac:dyDescent="0.25">
      <c r="A467" s="160"/>
      <c r="B467" s="159"/>
      <c r="C467" s="159"/>
      <c r="D467" s="159"/>
      <c r="E467" s="161"/>
      <c r="F467" s="162"/>
      <c r="G467" s="312"/>
      <c r="H467" s="313"/>
      <c r="I467" s="163"/>
    </row>
    <row r="468" spans="1:9" ht="12.75" customHeight="1" x14ac:dyDescent="0.25">
      <c r="A468" s="160"/>
      <c r="B468" s="159"/>
      <c r="C468" s="159"/>
      <c r="D468" s="159"/>
      <c r="E468" s="161"/>
      <c r="F468" s="162"/>
      <c r="G468" s="312"/>
      <c r="H468" s="313"/>
      <c r="I468" s="163"/>
    </row>
    <row r="469" spans="1:9" ht="12.75" customHeight="1" x14ac:dyDescent="0.25">
      <c r="A469" s="160"/>
      <c r="B469" s="159"/>
      <c r="C469" s="159"/>
      <c r="D469" s="159"/>
      <c r="E469" s="161"/>
      <c r="F469" s="162"/>
      <c r="G469" s="312"/>
      <c r="H469" s="313"/>
      <c r="I469" s="163"/>
    </row>
    <row r="470" spans="1:9" ht="12.75" customHeight="1" x14ac:dyDescent="0.25">
      <c r="A470" s="160"/>
      <c r="B470" s="159"/>
      <c r="C470" s="159"/>
      <c r="D470" s="159"/>
      <c r="E470" s="161"/>
      <c r="F470" s="162"/>
      <c r="G470" s="312"/>
      <c r="H470" s="313"/>
      <c r="I470" s="163"/>
    </row>
    <row r="471" spans="1:9" ht="12.75" customHeight="1" x14ac:dyDescent="0.25">
      <c r="A471" s="160"/>
      <c r="B471" s="159"/>
      <c r="C471" s="159"/>
      <c r="D471" s="159"/>
      <c r="E471" s="161"/>
      <c r="F471" s="162"/>
      <c r="G471" s="312"/>
      <c r="H471" s="313"/>
      <c r="I471" s="163"/>
    </row>
    <row r="472" spans="1:9" ht="12.75" customHeight="1" x14ac:dyDescent="0.25">
      <c r="A472" s="160"/>
      <c r="B472" s="159"/>
      <c r="C472" s="159"/>
      <c r="D472" s="159"/>
      <c r="E472" s="161"/>
      <c r="F472" s="162"/>
      <c r="G472" s="312"/>
      <c r="H472" s="313"/>
      <c r="I472" s="163"/>
    </row>
    <row r="473" spans="1:9" ht="12.75" customHeight="1" x14ac:dyDescent="0.25">
      <c r="A473" s="160"/>
      <c r="B473" s="159"/>
      <c r="C473" s="159"/>
      <c r="D473" s="159"/>
      <c r="E473" s="161"/>
      <c r="F473" s="162"/>
      <c r="G473" s="312"/>
      <c r="H473" s="313"/>
      <c r="I473" s="163"/>
    </row>
    <row r="474" spans="1:9" ht="12.75" customHeight="1" x14ac:dyDescent="0.25">
      <c r="A474" s="160"/>
      <c r="B474" s="159"/>
      <c r="C474" s="159"/>
      <c r="D474" s="159"/>
      <c r="E474" s="161"/>
      <c r="F474" s="162"/>
      <c r="G474" s="312"/>
      <c r="H474" s="313"/>
      <c r="I474" s="163"/>
    </row>
    <row r="475" spans="1:9" ht="12.75" customHeight="1" x14ac:dyDescent="0.25">
      <c r="A475" s="160"/>
      <c r="B475" s="159"/>
      <c r="C475" s="159"/>
      <c r="D475" s="159"/>
      <c r="E475" s="161"/>
      <c r="F475" s="162"/>
      <c r="G475" s="312"/>
      <c r="H475" s="313"/>
      <c r="I475" s="163"/>
    </row>
    <row r="476" spans="1:9" ht="12.75" customHeight="1" x14ac:dyDescent="0.25">
      <c r="A476" s="160"/>
      <c r="B476" s="159"/>
      <c r="C476" s="159"/>
      <c r="D476" s="159"/>
      <c r="E476" s="161"/>
      <c r="F476" s="162"/>
      <c r="G476" s="312"/>
      <c r="H476" s="313"/>
      <c r="I476" s="163"/>
    </row>
    <row r="477" spans="1:9" ht="12.75" customHeight="1" x14ac:dyDescent="0.25">
      <c r="A477" s="160"/>
      <c r="B477" s="159"/>
      <c r="C477" s="159"/>
      <c r="D477" s="159"/>
      <c r="E477" s="161"/>
      <c r="F477" s="162"/>
      <c r="G477" s="312"/>
      <c r="H477" s="313"/>
      <c r="I477" s="163"/>
    </row>
    <row r="478" spans="1:9" ht="12.75" customHeight="1" x14ac:dyDescent="0.25">
      <c r="A478" s="160"/>
      <c r="B478" s="159"/>
      <c r="C478" s="159"/>
      <c r="D478" s="159"/>
      <c r="E478" s="161"/>
      <c r="F478" s="162"/>
      <c r="G478" s="312"/>
      <c r="H478" s="313"/>
      <c r="I478" s="163"/>
    </row>
    <row r="479" spans="1:9" ht="12.75" customHeight="1" x14ac:dyDescent="0.25">
      <c r="A479" s="160"/>
      <c r="B479" s="159"/>
      <c r="C479" s="159"/>
      <c r="D479" s="159"/>
      <c r="E479" s="161"/>
      <c r="F479" s="162"/>
      <c r="G479" s="312"/>
      <c r="H479" s="313"/>
      <c r="I479" s="163"/>
    </row>
    <row r="480" spans="1:9" ht="12.75" customHeight="1" x14ac:dyDescent="0.25">
      <c r="A480" s="160"/>
      <c r="B480" s="159"/>
      <c r="C480" s="159"/>
      <c r="D480" s="159"/>
      <c r="E480" s="161"/>
      <c r="F480" s="162"/>
      <c r="G480" s="312"/>
      <c r="H480" s="313"/>
      <c r="I480" s="163"/>
    </row>
    <row r="481" spans="1:9" ht="12.75" customHeight="1" x14ac:dyDescent="0.25">
      <c r="A481" s="160"/>
      <c r="B481" s="159"/>
      <c r="C481" s="159"/>
      <c r="D481" s="159"/>
      <c r="E481" s="161"/>
      <c r="F481" s="162"/>
      <c r="G481" s="312"/>
      <c r="H481" s="313"/>
      <c r="I481" s="163"/>
    </row>
    <row r="482" spans="1:9" ht="12.75" customHeight="1" x14ac:dyDescent="0.25">
      <c r="A482" s="160"/>
      <c r="B482" s="159"/>
      <c r="C482" s="159"/>
      <c r="D482" s="159"/>
      <c r="E482" s="161"/>
      <c r="F482" s="162"/>
      <c r="G482" s="312"/>
      <c r="H482" s="313"/>
      <c r="I482" s="163"/>
    </row>
    <row r="483" spans="1:9" ht="12.75" customHeight="1" x14ac:dyDescent="0.25">
      <c r="A483" s="160"/>
      <c r="B483" s="159"/>
      <c r="C483" s="159"/>
      <c r="D483" s="159"/>
      <c r="E483" s="161"/>
      <c r="F483" s="162"/>
      <c r="G483" s="312"/>
      <c r="H483" s="313"/>
      <c r="I483" s="163"/>
    </row>
    <row r="484" spans="1:9" ht="12.75" customHeight="1" x14ac:dyDescent="0.25">
      <c r="A484" s="160"/>
      <c r="B484" s="159"/>
      <c r="C484" s="159"/>
      <c r="D484" s="159"/>
      <c r="E484" s="161"/>
      <c r="F484" s="162"/>
      <c r="G484" s="312"/>
      <c r="H484" s="313"/>
      <c r="I484" s="163"/>
    </row>
    <row r="485" spans="1:9" ht="12.75" customHeight="1" x14ac:dyDescent="0.25">
      <c r="A485" s="160"/>
      <c r="B485" s="159"/>
      <c r="C485" s="159"/>
      <c r="D485" s="159"/>
      <c r="E485" s="161"/>
      <c r="F485" s="162"/>
      <c r="G485" s="312"/>
      <c r="H485" s="313"/>
      <c r="I485" s="163"/>
    </row>
    <row r="486" spans="1:9" ht="12.75" customHeight="1" x14ac:dyDescent="0.25">
      <c r="A486" s="160"/>
      <c r="B486" s="159"/>
      <c r="C486" s="159"/>
      <c r="D486" s="159"/>
      <c r="E486" s="161"/>
      <c r="F486" s="162"/>
      <c r="G486" s="312"/>
      <c r="H486" s="313"/>
      <c r="I486" s="163"/>
    </row>
    <row r="487" spans="1:9" ht="12.75" customHeight="1" x14ac:dyDescent="0.25">
      <c r="A487" s="160"/>
      <c r="B487" s="159"/>
      <c r="C487" s="159"/>
      <c r="D487" s="159"/>
      <c r="E487" s="161"/>
      <c r="F487" s="162"/>
      <c r="G487" s="312"/>
      <c r="H487" s="313"/>
      <c r="I487" s="163"/>
    </row>
    <row r="488" spans="1:9" ht="12.75" customHeight="1" x14ac:dyDescent="0.25">
      <c r="A488" s="160"/>
      <c r="B488" s="159"/>
      <c r="C488" s="159"/>
      <c r="D488" s="159"/>
      <c r="E488" s="161"/>
      <c r="F488" s="162"/>
      <c r="G488" s="312"/>
      <c r="H488" s="313"/>
      <c r="I488" s="163"/>
    </row>
    <row r="489" spans="1:9" ht="12.75" customHeight="1" x14ac:dyDescent="0.25">
      <c r="A489" s="160"/>
      <c r="B489" s="159"/>
      <c r="C489" s="159"/>
      <c r="D489" s="159"/>
      <c r="E489" s="161"/>
      <c r="F489" s="162"/>
      <c r="G489" s="312"/>
      <c r="H489" s="313"/>
      <c r="I489" s="163"/>
    </row>
    <row r="490" spans="1:9" ht="12.75" customHeight="1" x14ac:dyDescent="0.25">
      <c r="A490" s="160"/>
      <c r="B490" s="159"/>
      <c r="C490" s="159"/>
      <c r="D490" s="159"/>
      <c r="E490" s="161"/>
      <c r="F490" s="162"/>
      <c r="G490" s="312"/>
      <c r="H490" s="313"/>
      <c r="I490" s="163"/>
    </row>
    <row r="491" spans="1:9" ht="12.75" customHeight="1" x14ac:dyDescent="0.25">
      <c r="A491" s="160"/>
      <c r="B491" s="159"/>
      <c r="C491" s="159"/>
      <c r="D491" s="159"/>
      <c r="E491" s="161"/>
      <c r="F491" s="162"/>
      <c r="G491" s="312"/>
      <c r="H491" s="313"/>
      <c r="I491" s="163"/>
    </row>
    <row r="492" spans="1:9" ht="12.75" customHeight="1" x14ac:dyDescent="0.25">
      <c r="A492" s="160"/>
      <c r="B492" s="159"/>
      <c r="C492" s="159"/>
      <c r="D492" s="159"/>
      <c r="E492" s="161"/>
      <c r="F492" s="162"/>
      <c r="G492" s="312"/>
      <c r="H492" s="313"/>
      <c r="I492" s="163"/>
    </row>
    <row r="493" spans="1:9" ht="12.75" customHeight="1" x14ac:dyDescent="0.25">
      <c r="A493" s="160"/>
      <c r="B493" s="159"/>
      <c r="C493" s="159"/>
      <c r="D493" s="159"/>
      <c r="E493" s="161"/>
      <c r="F493" s="162"/>
      <c r="G493" s="312"/>
      <c r="H493" s="313"/>
      <c r="I493" s="163"/>
    </row>
    <row r="494" spans="1:9" ht="12.75" customHeight="1" x14ac:dyDescent="0.25">
      <c r="A494" s="160"/>
      <c r="B494" s="159"/>
      <c r="C494" s="159"/>
      <c r="D494" s="159"/>
      <c r="E494" s="161"/>
      <c r="F494" s="162"/>
      <c r="G494" s="312"/>
      <c r="H494" s="313"/>
      <c r="I494" s="163"/>
    </row>
    <row r="495" spans="1:9" ht="12.75" customHeight="1" x14ac:dyDescent="0.25">
      <c r="A495" s="160"/>
      <c r="B495" s="159"/>
      <c r="C495" s="159"/>
      <c r="D495" s="159"/>
      <c r="E495" s="161"/>
      <c r="F495" s="162"/>
      <c r="G495" s="312"/>
      <c r="H495" s="313"/>
      <c r="I495" s="163"/>
    </row>
    <row r="496" spans="1:9" ht="12.75" customHeight="1" x14ac:dyDescent="0.25">
      <c r="A496" s="160"/>
      <c r="B496" s="159"/>
      <c r="C496" s="159"/>
      <c r="D496" s="159"/>
      <c r="E496" s="161"/>
      <c r="F496" s="162"/>
      <c r="G496" s="312"/>
      <c r="H496" s="313"/>
      <c r="I496" s="163"/>
    </row>
    <row r="497" spans="1:9" ht="12.75" customHeight="1" x14ac:dyDescent="0.25">
      <c r="A497" s="160"/>
      <c r="B497" s="159"/>
      <c r="C497" s="159"/>
      <c r="D497" s="159"/>
      <c r="E497" s="161"/>
      <c r="F497" s="162"/>
      <c r="G497" s="312"/>
      <c r="H497" s="313"/>
      <c r="I497" s="163"/>
    </row>
    <row r="498" spans="1:9" ht="12.75" customHeight="1" x14ac:dyDescent="0.25">
      <c r="A498" s="160"/>
      <c r="B498" s="159"/>
      <c r="C498" s="159"/>
      <c r="D498" s="159"/>
      <c r="E498" s="161"/>
      <c r="F498" s="162"/>
      <c r="G498" s="312"/>
      <c r="H498" s="313"/>
      <c r="I498" s="163"/>
    </row>
    <row r="499" spans="1:9" ht="12.75" customHeight="1" x14ac:dyDescent="0.25">
      <c r="A499" s="160"/>
      <c r="B499" s="159"/>
      <c r="C499" s="159"/>
      <c r="D499" s="159"/>
      <c r="E499" s="161"/>
      <c r="F499" s="162"/>
      <c r="G499" s="312"/>
      <c r="H499" s="313"/>
      <c r="I499" s="163"/>
    </row>
    <row r="500" spans="1:9" ht="12.75" customHeight="1" x14ac:dyDescent="0.25">
      <c r="A500" s="160"/>
      <c r="B500" s="159"/>
      <c r="C500" s="159"/>
      <c r="D500" s="159"/>
      <c r="E500" s="161"/>
      <c r="F500" s="162"/>
      <c r="G500" s="312"/>
      <c r="H500" s="313"/>
      <c r="I500" s="163"/>
    </row>
    <row r="501" spans="1:9" ht="12.75" customHeight="1" x14ac:dyDescent="0.25">
      <c r="A501" s="160"/>
      <c r="B501" s="159"/>
      <c r="C501" s="159"/>
      <c r="D501" s="159"/>
      <c r="E501" s="161"/>
      <c r="F501" s="162"/>
      <c r="G501" s="312"/>
      <c r="H501" s="313"/>
      <c r="I501" s="163"/>
    </row>
    <row r="502" spans="1:9" ht="12.75" customHeight="1" x14ac:dyDescent="0.25">
      <c r="A502" s="160"/>
      <c r="B502" s="159"/>
      <c r="C502" s="159"/>
      <c r="D502" s="159"/>
      <c r="E502" s="161"/>
      <c r="F502" s="162"/>
      <c r="G502" s="312"/>
      <c r="H502" s="313"/>
      <c r="I502" s="163"/>
    </row>
    <row r="503" spans="1:9" ht="12.75" customHeight="1" x14ac:dyDescent="0.25">
      <c r="A503" s="160"/>
      <c r="B503" s="159"/>
      <c r="C503" s="159"/>
      <c r="D503" s="159"/>
      <c r="E503" s="161"/>
      <c r="F503" s="162"/>
      <c r="G503" s="312"/>
      <c r="H503" s="313"/>
      <c r="I503" s="163"/>
    </row>
    <row r="504" spans="1:9" ht="12.75" customHeight="1" x14ac:dyDescent="0.25">
      <c r="A504" s="160"/>
      <c r="B504" s="159"/>
      <c r="C504" s="159"/>
      <c r="D504" s="159"/>
      <c r="E504" s="161"/>
      <c r="F504" s="162"/>
      <c r="G504" s="312"/>
      <c r="H504" s="313"/>
      <c r="I504" s="163"/>
    </row>
    <row r="505" spans="1:9" ht="12.75" customHeight="1" x14ac:dyDescent="0.25">
      <c r="A505" s="160"/>
      <c r="B505" s="159"/>
      <c r="C505" s="159"/>
      <c r="D505" s="159"/>
      <c r="E505" s="161"/>
      <c r="F505" s="162"/>
      <c r="G505" s="312"/>
      <c r="H505" s="313"/>
      <c r="I505" s="163"/>
    </row>
    <row r="506" spans="1:9" ht="12.75" customHeight="1" x14ac:dyDescent="0.25">
      <c r="A506" s="160"/>
      <c r="B506" s="159"/>
      <c r="C506" s="159"/>
      <c r="D506" s="159"/>
      <c r="E506" s="161"/>
      <c r="F506" s="162"/>
      <c r="G506" s="312"/>
      <c r="H506" s="313"/>
      <c r="I506" s="163"/>
    </row>
    <row r="507" spans="1:9" ht="12.75" customHeight="1" x14ac:dyDescent="0.25">
      <c r="A507" s="160"/>
      <c r="B507" s="159"/>
      <c r="C507" s="159"/>
      <c r="D507" s="159"/>
      <c r="E507" s="161"/>
      <c r="F507" s="162"/>
      <c r="G507" s="312"/>
      <c r="H507" s="313"/>
      <c r="I507" s="163"/>
    </row>
    <row r="508" spans="1:9" ht="12.75" customHeight="1" x14ac:dyDescent="0.25">
      <c r="A508" s="160"/>
      <c r="B508" s="159"/>
      <c r="C508" s="159"/>
      <c r="D508" s="159"/>
      <c r="E508" s="161"/>
      <c r="F508" s="162"/>
      <c r="G508" s="312"/>
      <c r="H508" s="313"/>
      <c r="I508" s="163"/>
    </row>
    <row r="509" spans="1:9" ht="12.75" customHeight="1" x14ac:dyDescent="0.25">
      <c r="A509" s="160"/>
      <c r="B509" s="159"/>
      <c r="C509" s="159"/>
      <c r="D509" s="159"/>
      <c r="E509" s="161"/>
      <c r="F509" s="162"/>
      <c r="G509" s="312"/>
      <c r="H509" s="313"/>
      <c r="I509" s="163"/>
    </row>
    <row r="510" spans="1:9" ht="12.75" customHeight="1" x14ac:dyDescent="0.25">
      <c r="A510" s="160"/>
      <c r="B510" s="159"/>
      <c r="C510" s="159"/>
      <c r="D510" s="159"/>
      <c r="E510" s="161"/>
      <c r="F510" s="162"/>
      <c r="G510" s="312"/>
      <c r="H510" s="313"/>
      <c r="I510" s="163"/>
    </row>
    <row r="511" spans="1:9" ht="12.75" customHeight="1" x14ac:dyDescent="0.25">
      <c r="A511" s="160"/>
      <c r="B511" s="159"/>
      <c r="C511" s="159"/>
      <c r="D511" s="159"/>
      <c r="E511" s="161"/>
      <c r="F511" s="162"/>
      <c r="G511" s="312"/>
      <c r="H511" s="313"/>
      <c r="I511" s="163"/>
    </row>
    <row r="512" spans="1:9" ht="12.75" customHeight="1" x14ac:dyDescent="0.25">
      <c r="A512" s="160"/>
      <c r="B512" s="159"/>
      <c r="C512" s="159"/>
      <c r="D512" s="159"/>
      <c r="E512" s="161"/>
      <c r="F512" s="162"/>
      <c r="G512" s="312"/>
      <c r="H512" s="313"/>
      <c r="I512" s="163"/>
    </row>
    <row r="513" spans="1:9" ht="12.75" customHeight="1" x14ac:dyDescent="0.25">
      <c r="A513" s="160"/>
      <c r="B513" s="159"/>
      <c r="C513" s="159"/>
      <c r="D513" s="159"/>
      <c r="E513" s="161"/>
      <c r="F513" s="162"/>
      <c r="G513" s="312"/>
      <c r="H513" s="313"/>
      <c r="I513" s="163"/>
    </row>
    <row r="514" spans="1:9" ht="12.75" customHeight="1" x14ac:dyDescent="0.25">
      <c r="A514" s="160"/>
      <c r="B514" s="159"/>
      <c r="C514" s="159"/>
      <c r="D514" s="159"/>
      <c r="E514" s="161"/>
      <c r="F514" s="162"/>
      <c r="G514" s="312"/>
      <c r="H514" s="313"/>
      <c r="I514" s="163"/>
    </row>
    <row r="515" spans="1:9" ht="12.75" customHeight="1" x14ac:dyDescent="0.25">
      <c r="A515" s="160"/>
      <c r="B515" s="159"/>
      <c r="C515" s="159"/>
      <c r="D515" s="159"/>
      <c r="E515" s="161"/>
      <c r="F515" s="162"/>
      <c r="G515" s="312"/>
      <c r="H515" s="313"/>
      <c r="I515" s="163"/>
    </row>
    <row r="516" spans="1:9" ht="12.75" customHeight="1" x14ac:dyDescent="0.25">
      <c r="A516" s="160"/>
      <c r="B516" s="159"/>
      <c r="C516" s="159"/>
      <c r="D516" s="159"/>
      <c r="E516" s="161"/>
      <c r="F516" s="162"/>
      <c r="G516" s="312"/>
      <c r="H516" s="313"/>
      <c r="I516" s="163"/>
    </row>
    <row r="517" spans="1:9" ht="12.75" customHeight="1"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4"/>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4"/>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178" t="s">
        <v>41</v>
      </c>
      <c r="B1520" s="178" t="s">
        <v>41</v>
      </c>
      <c r="C1520" s="178" t="s">
        <v>41</v>
      </c>
      <c r="D1520" s="178" t="s">
        <v>41</v>
      </c>
      <c r="E1520" s="183" t="s">
        <v>41</v>
      </c>
      <c r="F1520" s="178" t="s">
        <v>41</v>
      </c>
      <c r="G1520" s="183" t="s">
        <v>41</v>
      </c>
      <c r="H1520" s="178" t="s">
        <v>41</v>
      </c>
      <c r="I1520" s="179" t="s">
        <v>41</v>
      </c>
    </row>
    <row r="1521" spans="1:9" x14ac:dyDescent="0.2">
      <c r="A1521" s="31"/>
      <c r="B1521" s="31"/>
      <c r="C1521" s="31"/>
      <c r="D1521" s="31"/>
      <c r="E1521" s="31"/>
      <c r="F1521" s="31"/>
      <c r="G1521" s="31"/>
      <c r="H1521" s="31"/>
      <c r="I1521" s="184"/>
    </row>
  </sheetData>
  <sheetProtection algorithmName="SHA-512" hashValue="2nTI+g0yI+CXhqdmxNMxYGKWObnpJQWfi26aoZ3dFBtI4Ie+A25KA6+0uiB3XPbLDboM5fFI4AvL0EPSkkALIA==" saltValue="K6Bcyr/VN38g1qcpsMcpqA==" spinCount="100000" sheet="1" objects="1" scenarios="1"/>
  <mergeCells count="1506">
    <mergeCell ref="G1518:H1518"/>
    <mergeCell ref="G1519:H1519"/>
    <mergeCell ref="G1514:H1514"/>
    <mergeCell ref="G1515:H1515"/>
    <mergeCell ref="G1516:H1516"/>
    <mergeCell ref="G1517:H1517"/>
    <mergeCell ref="G1509:H1509"/>
    <mergeCell ref="G1510:H1510"/>
    <mergeCell ref="G1511:H1511"/>
    <mergeCell ref="G1512:H1512"/>
    <mergeCell ref="G1513:H1513"/>
    <mergeCell ref="G1504:H1504"/>
    <mergeCell ref="G1505:H1505"/>
    <mergeCell ref="G1506:H1506"/>
    <mergeCell ref="G1507:H1507"/>
    <mergeCell ref="G1508:H1508"/>
    <mergeCell ref="G1499:H1499"/>
    <mergeCell ref="G1500:H1500"/>
    <mergeCell ref="G1501:H1501"/>
    <mergeCell ref="G1502:H1502"/>
    <mergeCell ref="G1503:H1503"/>
    <mergeCell ref="G1494:H1494"/>
    <mergeCell ref="G1495:H1495"/>
    <mergeCell ref="G1496:H1496"/>
    <mergeCell ref="G1497:H1497"/>
    <mergeCell ref="G1498:H1498"/>
    <mergeCell ref="G1489:H1489"/>
    <mergeCell ref="G1490:H1490"/>
    <mergeCell ref="G1491:H1491"/>
    <mergeCell ref="G1492:H1492"/>
    <mergeCell ref="G1493:H1493"/>
    <mergeCell ref="G1484:H1484"/>
    <mergeCell ref="G1485:H1485"/>
    <mergeCell ref="G1486:H1486"/>
    <mergeCell ref="G1487:H1487"/>
    <mergeCell ref="G1488:H1488"/>
    <mergeCell ref="G1479:H1479"/>
    <mergeCell ref="G1480:H1480"/>
    <mergeCell ref="G1481:H1481"/>
    <mergeCell ref="G1482:H1482"/>
    <mergeCell ref="G1483:H1483"/>
    <mergeCell ref="G1474:H1474"/>
    <mergeCell ref="G1475:H1475"/>
    <mergeCell ref="G1476:H1476"/>
    <mergeCell ref="G1477:H1477"/>
    <mergeCell ref="G1478:H1478"/>
    <mergeCell ref="G1469:H1469"/>
    <mergeCell ref="G1470:H1470"/>
    <mergeCell ref="G1471:H1471"/>
    <mergeCell ref="G1472:H1472"/>
    <mergeCell ref="G1473:H1473"/>
    <mergeCell ref="G1464:H1464"/>
    <mergeCell ref="G1465:H1465"/>
    <mergeCell ref="G1466:H1466"/>
    <mergeCell ref="G1467:H1467"/>
    <mergeCell ref="G1468:H1468"/>
    <mergeCell ref="G1459:H1459"/>
    <mergeCell ref="G1460:H1460"/>
    <mergeCell ref="G1461:H1461"/>
    <mergeCell ref="G1462:H1462"/>
    <mergeCell ref="G1463:H1463"/>
    <mergeCell ref="G1454:H1454"/>
    <mergeCell ref="G1455:H1455"/>
    <mergeCell ref="G1456:H1456"/>
    <mergeCell ref="G1457:H1457"/>
    <mergeCell ref="G1458:H1458"/>
    <mergeCell ref="G1449:H1449"/>
    <mergeCell ref="G1450:H1450"/>
    <mergeCell ref="G1451:H1451"/>
    <mergeCell ref="G1452:H1452"/>
    <mergeCell ref="G1453:H1453"/>
    <mergeCell ref="G1444:H1444"/>
    <mergeCell ref="G1445:H1445"/>
    <mergeCell ref="G1446:H1446"/>
    <mergeCell ref="G1447:H1447"/>
    <mergeCell ref="G1448:H1448"/>
    <mergeCell ref="G1439:H1439"/>
    <mergeCell ref="G1440:H1440"/>
    <mergeCell ref="G1441:H1441"/>
    <mergeCell ref="G1442:H1442"/>
    <mergeCell ref="G1443:H1443"/>
    <mergeCell ref="G1434:H1434"/>
    <mergeCell ref="G1435:H1435"/>
    <mergeCell ref="G1436:H1436"/>
    <mergeCell ref="G1437:H1437"/>
    <mergeCell ref="G1438:H1438"/>
    <mergeCell ref="G1429:H1429"/>
    <mergeCell ref="G1430:H1430"/>
    <mergeCell ref="G1431:H1431"/>
    <mergeCell ref="G1432:H1432"/>
    <mergeCell ref="G1433:H1433"/>
    <mergeCell ref="G1424:H1424"/>
    <mergeCell ref="G1425:H1425"/>
    <mergeCell ref="G1426:H1426"/>
    <mergeCell ref="G1427:H1427"/>
    <mergeCell ref="G1428:H1428"/>
    <mergeCell ref="G1419:H1419"/>
    <mergeCell ref="G1420:H1420"/>
    <mergeCell ref="G1421:H1421"/>
    <mergeCell ref="G1422:H1422"/>
    <mergeCell ref="G1423:H1423"/>
    <mergeCell ref="G1414:H1414"/>
    <mergeCell ref="G1415:H1415"/>
    <mergeCell ref="G1416:H1416"/>
    <mergeCell ref="G1417:H1417"/>
    <mergeCell ref="G1418:H1418"/>
    <mergeCell ref="G1409:H1409"/>
    <mergeCell ref="G1410:H1410"/>
    <mergeCell ref="G1411:H1411"/>
    <mergeCell ref="G1412:H1412"/>
    <mergeCell ref="G1413:H1413"/>
    <mergeCell ref="G1404:H1404"/>
    <mergeCell ref="G1405:H1405"/>
    <mergeCell ref="G1406:H1406"/>
    <mergeCell ref="G1407:H1407"/>
    <mergeCell ref="G1408:H1408"/>
    <mergeCell ref="G1399:H1399"/>
    <mergeCell ref="G1400:H1400"/>
    <mergeCell ref="G1401:H1401"/>
    <mergeCell ref="G1402:H1402"/>
    <mergeCell ref="G1403:H1403"/>
    <mergeCell ref="G1394:H1394"/>
    <mergeCell ref="G1395:H1395"/>
    <mergeCell ref="G1396:H1396"/>
    <mergeCell ref="G1397:H1397"/>
    <mergeCell ref="G1398:H1398"/>
    <mergeCell ref="G1389:H1389"/>
    <mergeCell ref="G1390:H1390"/>
    <mergeCell ref="G1391:H1391"/>
    <mergeCell ref="G1392:H1392"/>
    <mergeCell ref="G1393:H1393"/>
    <mergeCell ref="G1384:H1384"/>
    <mergeCell ref="G1385:H1385"/>
    <mergeCell ref="G1386:H1386"/>
    <mergeCell ref="G1387:H1387"/>
    <mergeCell ref="G1388:H1388"/>
    <mergeCell ref="G1379:H1379"/>
    <mergeCell ref="G1380:H1380"/>
    <mergeCell ref="G1381:H1381"/>
    <mergeCell ref="G1382:H1382"/>
    <mergeCell ref="G1383:H1383"/>
    <mergeCell ref="G1374:H1374"/>
    <mergeCell ref="G1375:H1375"/>
    <mergeCell ref="G1376:H1376"/>
    <mergeCell ref="G1377:H1377"/>
    <mergeCell ref="G1378:H1378"/>
    <mergeCell ref="G1369:H1369"/>
    <mergeCell ref="G1370:H1370"/>
    <mergeCell ref="G1371:H1371"/>
    <mergeCell ref="G1372:H1372"/>
    <mergeCell ref="G1373:H1373"/>
    <mergeCell ref="G1364:H1364"/>
    <mergeCell ref="G1365:H1365"/>
    <mergeCell ref="G1366:H1366"/>
    <mergeCell ref="G1367:H1367"/>
    <mergeCell ref="G1368:H1368"/>
    <mergeCell ref="G1359:H1359"/>
    <mergeCell ref="G1360:H1360"/>
    <mergeCell ref="G1361:H1361"/>
    <mergeCell ref="G1362:H1362"/>
    <mergeCell ref="G1363:H1363"/>
    <mergeCell ref="G1354:H1354"/>
    <mergeCell ref="G1355:H1355"/>
    <mergeCell ref="G1356:H1356"/>
    <mergeCell ref="G1357:H1357"/>
    <mergeCell ref="G1358:H1358"/>
    <mergeCell ref="G1349:H1349"/>
    <mergeCell ref="G1350:H1350"/>
    <mergeCell ref="G1351:H1351"/>
    <mergeCell ref="G1352:H1352"/>
    <mergeCell ref="G1353:H1353"/>
    <mergeCell ref="G1344:H1344"/>
    <mergeCell ref="G1345:H1345"/>
    <mergeCell ref="G1346:H1346"/>
    <mergeCell ref="G1347:H1347"/>
    <mergeCell ref="G1348:H1348"/>
    <mergeCell ref="G1339:H1339"/>
    <mergeCell ref="G1340:H1340"/>
    <mergeCell ref="G1341:H1341"/>
    <mergeCell ref="G1342:H1342"/>
    <mergeCell ref="G1343:H1343"/>
    <mergeCell ref="G1334:H1334"/>
    <mergeCell ref="G1335:H1335"/>
    <mergeCell ref="G1336:H1336"/>
    <mergeCell ref="G1337:H1337"/>
    <mergeCell ref="G1338:H1338"/>
    <mergeCell ref="G1329:H1329"/>
    <mergeCell ref="G1330:H1330"/>
    <mergeCell ref="G1331:H1331"/>
    <mergeCell ref="G1332:H1332"/>
    <mergeCell ref="G1333:H1333"/>
    <mergeCell ref="G1324:H1324"/>
    <mergeCell ref="G1325:H1325"/>
    <mergeCell ref="G1326:H1326"/>
    <mergeCell ref="G1327:H1327"/>
    <mergeCell ref="G1328:H1328"/>
    <mergeCell ref="G1319:H1319"/>
    <mergeCell ref="G1320:H1320"/>
    <mergeCell ref="G1321:H1321"/>
    <mergeCell ref="G1322:H1322"/>
    <mergeCell ref="G1323:H1323"/>
    <mergeCell ref="G1314:H1314"/>
    <mergeCell ref="G1315:H1315"/>
    <mergeCell ref="G1316:H1316"/>
    <mergeCell ref="G1317:H1317"/>
    <mergeCell ref="G1318:H1318"/>
    <mergeCell ref="G1309:H1309"/>
    <mergeCell ref="G1310:H1310"/>
    <mergeCell ref="G1311:H1311"/>
    <mergeCell ref="G1312:H1312"/>
    <mergeCell ref="G1313:H1313"/>
    <mergeCell ref="G1304:H1304"/>
    <mergeCell ref="G1305:H1305"/>
    <mergeCell ref="G1306:H1306"/>
    <mergeCell ref="G1307:H1307"/>
    <mergeCell ref="G1308:H1308"/>
    <mergeCell ref="G1299:H1299"/>
    <mergeCell ref="G1300:H1300"/>
    <mergeCell ref="G1301:H1301"/>
    <mergeCell ref="G1302:H1302"/>
    <mergeCell ref="G1303:H1303"/>
    <mergeCell ref="G1294:H1294"/>
    <mergeCell ref="G1295:H1295"/>
    <mergeCell ref="G1296:H1296"/>
    <mergeCell ref="G1297:H1297"/>
    <mergeCell ref="G1298:H1298"/>
    <mergeCell ref="G1289:H1289"/>
    <mergeCell ref="G1290:H1290"/>
    <mergeCell ref="G1291:H1291"/>
    <mergeCell ref="G1292:H1292"/>
    <mergeCell ref="G1293:H1293"/>
    <mergeCell ref="G1284:H1284"/>
    <mergeCell ref="G1285:H1285"/>
    <mergeCell ref="G1286:H1286"/>
    <mergeCell ref="G1287:H1287"/>
    <mergeCell ref="G1288:H1288"/>
    <mergeCell ref="G1279:H1279"/>
    <mergeCell ref="G1280:H1280"/>
    <mergeCell ref="G1281:H1281"/>
    <mergeCell ref="G1282:H1282"/>
    <mergeCell ref="G1283:H1283"/>
    <mergeCell ref="G1274:H1274"/>
    <mergeCell ref="G1275:H1275"/>
    <mergeCell ref="G1276:H1276"/>
    <mergeCell ref="G1277:H1277"/>
    <mergeCell ref="G1278:H1278"/>
    <mergeCell ref="G1269:H1269"/>
    <mergeCell ref="G1270:H1270"/>
    <mergeCell ref="G1271:H1271"/>
    <mergeCell ref="G1272:H1272"/>
    <mergeCell ref="G1273:H1273"/>
    <mergeCell ref="G1264:H1264"/>
    <mergeCell ref="G1265:H1265"/>
    <mergeCell ref="G1266:H1266"/>
    <mergeCell ref="G1267:H1267"/>
    <mergeCell ref="G1268:H1268"/>
    <mergeCell ref="G1259:H1259"/>
    <mergeCell ref="G1260:H1260"/>
    <mergeCell ref="G1261:H1261"/>
    <mergeCell ref="G1262:H1262"/>
    <mergeCell ref="G1263:H1263"/>
    <mergeCell ref="G1254:H1254"/>
    <mergeCell ref="G1255:H1255"/>
    <mergeCell ref="G1256:H1256"/>
    <mergeCell ref="G1257:H1257"/>
    <mergeCell ref="G1258:H1258"/>
    <mergeCell ref="G1249:H1249"/>
    <mergeCell ref="G1250:H1250"/>
    <mergeCell ref="G1251:H1251"/>
    <mergeCell ref="G1252:H1252"/>
    <mergeCell ref="G1253:H1253"/>
    <mergeCell ref="G1244:H1244"/>
    <mergeCell ref="G1245:H1245"/>
    <mergeCell ref="G1246:H1246"/>
    <mergeCell ref="G1247:H1247"/>
    <mergeCell ref="G1248:H1248"/>
    <mergeCell ref="G1239:H1239"/>
    <mergeCell ref="G1240:H1240"/>
    <mergeCell ref="G1241:H1241"/>
    <mergeCell ref="G1242:H1242"/>
    <mergeCell ref="G1243:H1243"/>
    <mergeCell ref="G1234:H1234"/>
    <mergeCell ref="G1235:H1235"/>
    <mergeCell ref="G1236:H1236"/>
    <mergeCell ref="G1237:H1237"/>
    <mergeCell ref="G1238:H1238"/>
    <mergeCell ref="G1229:H1229"/>
    <mergeCell ref="G1230:H1230"/>
    <mergeCell ref="G1231:H1231"/>
    <mergeCell ref="G1232:H1232"/>
    <mergeCell ref="G1233:H1233"/>
    <mergeCell ref="G1224:H1224"/>
    <mergeCell ref="G1225:H1225"/>
    <mergeCell ref="G1226:H1226"/>
    <mergeCell ref="G1227:H1227"/>
    <mergeCell ref="G1228:H1228"/>
    <mergeCell ref="G1219:H1219"/>
    <mergeCell ref="G1220:H1220"/>
    <mergeCell ref="G1221:H1221"/>
    <mergeCell ref="G1222:H1222"/>
    <mergeCell ref="G1223:H1223"/>
    <mergeCell ref="G1214:H1214"/>
    <mergeCell ref="G1215:H1215"/>
    <mergeCell ref="G1216:H1216"/>
    <mergeCell ref="G1217:H1217"/>
    <mergeCell ref="G1218:H1218"/>
    <mergeCell ref="G1209:H1209"/>
    <mergeCell ref="G1210:H1210"/>
    <mergeCell ref="G1211:H1211"/>
    <mergeCell ref="G1212:H1212"/>
    <mergeCell ref="G1213:H1213"/>
    <mergeCell ref="G1204:H1204"/>
    <mergeCell ref="G1205:H1205"/>
    <mergeCell ref="G1206:H1206"/>
    <mergeCell ref="G1207:H1207"/>
    <mergeCell ref="G1208:H1208"/>
    <mergeCell ref="G1199:H1199"/>
    <mergeCell ref="G1200:H1200"/>
    <mergeCell ref="G1201:H1201"/>
    <mergeCell ref="G1202:H1202"/>
    <mergeCell ref="G1203:H1203"/>
    <mergeCell ref="G1194:H1194"/>
    <mergeCell ref="G1195:H1195"/>
    <mergeCell ref="G1196:H1196"/>
    <mergeCell ref="G1197:H1197"/>
    <mergeCell ref="G1198:H1198"/>
    <mergeCell ref="G1189:H1189"/>
    <mergeCell ref="G1190:H1190"/>
    <mergeCell ref="G1191:H1191"/>
    <mergeCell ref="G1192:H1192"/>
    <mergeCell ref="G1193:H1193"/>
    <mergeCell ref="G1184:H1184"/>
    <mergeCell ref="G1185:H1185"/>
    <mergeCell ref="G1186:H1186"/>
    <mergeCell ref="G1187:H1187"/>
    <mergeCell ref="G1188:H1188"/>
    <mergeCell ref="G1179:H1179"/>
    <mergeCell ref="G1180:H1180"/>
    <mergeCell ref="G1181:H1181"/>
    <mergeCell ref="G1182:H1182"/>
    <mergeCell ref="G1183:H1183"/>
    <mergeCell ref="G1174:H1174"/>
    <mergeCell ref="G1175:H1175"/>
    <mergeCell ref="G1176:H1176"/>
    <mergeCell ref="G1177:H1177"/>
    <mergeCell ref="G1178:H1178"/>
    <mergeCell ref="G1169:H1169"/>
    <mergeCell ref="G1170:H1170"/>
    <mergeCell ref="G1171:H1171"/>
    <mergeCell ref="G1172:H1172"/>
    <mergeCell ref="G1173:H1173"/>
    <mergeCell ref="G1164:H1164"/>
    <mergeCell ref="G1165:H1165"/>
    <mergeCell ref="G1166:H1166"/>
    <mergeCell ref="G1167:H1167"/>
    <mergeCell ref="G1168:H1168"/>
    <mergeCell ref="G1159:H1159"/>
    <mergeCell ref="G1160:H1160"/>
    <mergeCell ref="G1161:H1161"/>
    <mergeCell ref="G1162:H1162"/>
    <mergeCell ref="G1163:H1163"/>
    <mergeCell ref="G1154:H1154"/>
    <mergeCell ref="G1155:H1155"/>
    <mergeCell ref="G1156:H1156"/>
    <mergeCell ref="G1157:H1157"/>
    <mergeCell ref="G1158:H1158"/>
    <mergeCell ref="G1149:H1149"/>
    <mergeCell ref="G1150:H1150"/>
    <mergeCell ref="G1151:H1151"/>
    <mergeCell ref="G1152:H1152"/>
    <mergeCell ref="G1153:H1153"/>
    <mergeCell ref="G1144:H1144"/>
    <mergeCell ref="G1145:H1145"/>
    <mergeCell ref="G1146:H1146"/>
    <mergeCell ref="G1147:H1147"/>
    <mergeCell ref="G1148:H1148"/>
    <mergeCell ref="G1139:H1139"/>
    <mergeCell ref="G1140:H1140"/>
    <mergeCell ref="G1141:H1141"/>
    <mergeCell ref="G1142:H1142"/>
    <mergeCell ref="G1143:H1143"/>
    <mergeCell ref="G1134:H1134"/>
    <mergeCell ref="G1135:H1135"/>
    <mergeCell ref="G1136:H1136"/>
    <mergeCell ref="G1137:H1137"/>
    <mergeCell ref="G1138:H1138"/>
    <mergeCell ref="G1129:H1129"/>
    <mergeCell ref="G1130:H1130"/>
    <mergeCell ref="G1131:H1131"/>
    <mergeCell ref="G1132:H1132"/>
    <mergeCell ref="G1133:H1133"/>
    <mergeCell ref="G1124:H1124"/>
    <mergeCell ref="G1125:H1125"/>
    <mergeCell ref="G1126:H1126"/>
    <mergeCell ref="G1127:H1127"/>
    <mergeCell ref="G1128:H1128"/>
    <mergeCell ref="G1119:H1119"/>
    <mergeCell ref="G1120:H1120"/>
    <mergeCell ref="G1121:H1121"/>
    <mergeCell ref="G1122:H1122"/>
    <mergeCell ref="G1123:H1123"/>
    <mergeCell ref="G1114:H1114"/>
    <mergeCell ref="G1115:H1115"/>
    <mergeCell ref="G1116:H1116"/>
    <mergeCell ref="G1117:H1117"/>
    <mergeCell ref="G1118:H1118"/>
    <mergeCell ref="G1109:H1109"/>
    <mergeCell ref="G1110:H1110"/>
    <mergeCell ref="G1111:H1111"/>
    <mergeCell ref="G1112:H1112"/>
    <mergeCell ref="G1113:H1113"/>
    <mergeCell ref="G1104:H1104"/>
    <mergeCell ref="G1105:H1105"/>
    <mergeCell ref="G1106:H1106"/>
    <mergeCell ref="G1107:H1107"/>
    <mergeCell ref="G1108:H1108"/>
    <mergeCell ref="G1099:H1099"/>
    <mergeCell ref="G1100:H1100"/>
    <mergeCell ref="G1101:H1101"/>
    <mergeCell ref="G1102:H1102"/>
    <mergeCell ref="G1103:H1103"/>
    <mergeCell ref="G1094:H1094"/>
    <mergeCell ref="G1095:H1095"/>
    <mergeCell ref="G1096:H1096"/>
    <mergeCell ref="G1097:H1097"/>
    <mergeCell ref="G1098:H1098"/>
    <mergeCell ref="G1089:H1089"/>
    <mergeCell ref="G1090:H1090"/>
    <mergeCell ref="G1091:H1091"/>
    <mergeCell ref="G1092:H1092"/>
    <mergeCell ref="G1093:H1093"/>
    <mergeCell ref="G1084:H1084"/>
    <mergeCell ref="G1085:H1085"/>
    <mergeCell ref="G1086:H1086"/>
    <mergeCell ref="G1087:H1087"/>
    <mergeCell ref="G1088:H1088"/>
    <mergeCell ref="G1079:H1079"/>
    <mergeCell ref="G1080:H1080"/>
    <mergeCell ref="G1081:H1081"/>
    <mergeCell ref="G1082:H1082"/>
    <mergeCell ref="G1083:H1083"/>
    <mergeCell ref="G1074:H1074"/>
    <mergeCell ref="G1075:H1075"/>
    <mergeCell ref="G1076:H1076"/>
    <mergeCell ref="G1077:H1077"/>
    <mergeCell ref="G1078:H1078"/>
    <mergeCell ref="G1069:H1069"/>
    <mergeCell ref="G1070:H1070"/>
    <mergeCell ref="G1071:H1071"/>
    <mergeCell ref="G1072:H1072"/>
    <mergeCell ref="G1073:H1073"/>
    <mergeCell ref="G1064:H1064"/>
    <mergeCell ref="G1065:H1065"/>
    <mergeCell ref="G1066:H1066"/>
    <mergeCell ref="G1067:H1067"/>
    <mergeCell ref="G1068:H1068"/>
    <mergeCell ref="G1059:H1059"/>
    <mergeCell ref="G1060:H1060"/>
    <mergeCell ref="G1061:H1061"/>
    <mergeCell ref="G1062:H1062"/>
    <mergeCell ref="G1063:H1063"/>
    <mergeCell ref="G1054:H1054"/>
    <mergeCell ref="G1055:H1055"/>
    <mergeCell ref="G1056:H1056"/>
    <mergeCell ref="G1057:H1057"/>
    <mergeCell ref="G1058:H1058"/>
    <mergeCell ref="G1049:H1049"/>
    <mergeCell ref="G1050:H1050"/>
    <mergeCell ref="G1051:H1051"/>
    <mergeCell ref="G1052:H1052"/>
    <mergeCell ref="G1053:H1053"/>
    <mergeCell ref="G1044:H1044"/>
    <mergeCell ref="G1045:H1045"/>
    <mergeCell ref="G1046:H1046"/>
    <mergeCell ref="G1047:H1047"/>
    <mergeCell ref="G1048:H1048"/>
    <mergeCell ref="G1039:H1039"/>
    <mergeCell ref="G1040:H1040"/>
    <mergeCell ref="G1041:H1041"/>
    <mergeCell ref="G1042:H1042"/>
    <mergeCell ref="G1043:H1043"/>
    <mergeCell ref="G1034:H1034"/>
    <mergeCell ref="G1035:H1035"/>
    <mergeCell ref="G1036:H1036"/>
    <mergeCell ref="G1037:H1037"/>
    <mergeCell ref="G1038:H1038"/>
    <mergeCell ref="G1029:H1029"/>
    <mergeCell ref="G1030:H1030"/>
    <mergeCell ref="G1031:H1031"/>
    <mergeCell ref="G1032:H1032"/>
    <mergeCell ref="G1033:H1033"/>
    <mergeCell ref="G1024:H1024"/>
    <mergeCell ref="G1025:H1025"/>
    <mergeCell ref="G1026:H1026"/>
    <mergeCell ref="G1027:H1027"/>
    <mergeCell ref="G1028:H1028"/>
    <mergeCell ref="G1019:H1019"/>
    <mergeCell ref="G1020:H1020"/>
    <mergeCell ref="G1021:H1021"/>
    <mergeCell ref="G1022:H1022"/>
    <mergeCell ref="G1023:H1023"/>
    <mergeCell ref="G1014:H1014"/>
    <mergeCell ref="G1015:H1015"/>
    <mergeCell ref="G1016:H1016"/>
    <mergeCell ref="G1017:H1017"/>
    <mergeCell ref="G1018:H1018"/>
    <mergeCell ref="G1009:H1009"/>
    <mergeCell ref="G1010:H1010"/>
    <mergeCell ref="G1011:H1011"/>
    <mergeCell ref="G1012:H1012"/>
    <mergeCell ref="G1013:H1013"/>
    <mergeCell ref="G1004:H1004"/>
    <mergeCell ref="G1005:H1005"/>
    <mergeCell ref="G1006:H1006"/>
    <mergeCell ref="G1007:H1007"/>
    <mergeCell ref="G1008:H1008"/>
    <mergeCell ref="G999:H999"/>
    <mergeCell ref="G1000:H1000"/>
    <mergeCell ref="G1001:H1001"/>
    <mergeCell ref="G1002:H1002"/>
    <mergeCell ref="G1003:H1003"/>
    <mergeCell ref="G994:H994"/>
    <mergeCell ref="G995:H995"/>
    <mergeCell ref="G996:H996"/>
    <mergeCell ref="G997:H997"/>
    <mergeCell ref="G998:H998"/>
    <mergeCell ref="G989:H989"/>
    <mergeCell ref="G990:H990"/>
    <mergeCell ref="G991:H991"/>
    <mergeCell ref="G992:H992"/>
    <mergeCell ref="G993:H993"/>
    <mergeCell ref="G984:H984"/>
    <mergeCell ref="G985:H985"/>
    <mergeCell ref="G986:H986"/>
    <mergeCell ref="G987:H987"/>
    <mergeCell ref="G988:H988"/>
    <mergeCell ref="G979:H979"/>
    <mergeCell ref="G980:H980"/>
    <mergeCell ref="G981:H981"/>
    <mergeCell ref="G982:H982"/>
    <mergeCell ref="G983:H983"/>
    <mergeCell ref="G974:H974"/>
    <mergeCell ref="G975:H975"/>
    <mergeCell ref="G976:H976"/>
    <mergeCell ref="G977:H977"/>
    <mergeCell ref="G978:H978"/>
    <mergeCell ref="G969:H969"/>
    <mergeCell ref="G970:H970"/>
    <mergeCell ref="G971:H971"/>
    <mergeCell ref="G972:H972"/>
    <mergeCell ref="G973:H973"/>
    <mergeCell ref="G964:H964"/>
    <mergeCell ref="G965:H965"/>
    <mergeCell ref="G966:H966"/>
    <mergeCell ref="G967:H967"/>
    <mergeCell ref="G968:H968"/>
    <mergeCell ref="G959:H959"/>
    <mergeCell ref="G960:H960"/>
    <mergeCell ref="G961:H961"/>
    <mergeCell ref="G962:H962"/>
    <mergeCell ref="G963:H963"/>
    <mergeCell ref="G954:H954"/>
    <mergeCell ref="G955:H955"/>
    <mergeCell ref="G956:H956"/>
    <mergeCell ref="G957:H957"/>
    <mergeCell ref="G958:H958"/>
    <mergeCell ref="G949:H949"/>
    <mergeCell ref="G950:H950"/>
    <mergeCell ref="G951:H951"/>
    <mergeCell ref="G952:H952"/>
    <mergeCell ref="G953:H953"/>
    <mergeCell ref="G944:H944"/>
    <mergeCell ref="G945:H945"/>
    <mergeCell ref="G946:H946"/>
    <mergeCell ref="G947:H947"/>
    <mergeCell ref="G948:H948"/>
    <mergeCell ref="G939:H939"/>
    <mergeCell ref="G940:H940"/>
    <mergeCell ref="G941:H941"/>
    <mergeCell ref="G942:H942"/>
    <mergeCell ref="G943:H943"/>
    <mergeCell ref="G934:H934"/>
    <mergeCell ref="G935:H935"/>
    <mergeCell ref="G936:H936"/>
    <mergeCell ref="G937:H937"/>
    <mergeCell ref="G938:H938"/>
    <mergeCell ref="G929:H929"/>
    <mergeCell ref="G930:H930"/>
    <mergeCell ref="G931:H931"/>
    <mergeCell ref="G932:H932"/>
    <mergeCell ref="G933:H933"/>
    <mergeCell ref="G924:H924"/>
    <mergeCell ref="G925:H925"/>
    <mergeCell ref="G926:H926"/>
    <mergeCell ref="G927:H927"/>
    <mergeCell ref="G928:H928"/>
    <mergeCell ref="G919:H919"/>
    <mergeCell ref="G920:H920"/>
    <mergeCell ref="G921:H921"/>
    <mergeCell ref="G922:H922"/>
    <mergeCell ref="G923:H923"/>
    <mergeCell ref="G914:H914"/>
    <mergeCell ref="G915:H915"/>
    <mergeCell ref="G916:H916"/>
    <mergeCell ref="G917:H917"/>
    <mergeCell ref="G918:H918"/>
    <mergeCell ref="G909:H909"/>
    <mergeCell ref="G910:H910"/>
    <mergeCell ref="G911:H911"/>
    <mergeCell ref="G912:H912"/>
    <mergeCell ref="G913:H913"/>
    <mergeCell ref="G904:H904"/>
    <mergeCell ref="G905:H905"/>
    <mergeCell ref="G906:H906"/>
    <mergeCell ref="G907:H907"/>
    <mergeCell ref="G908:H908"/>
    <mergeCell ref="G899:H899"/>
    <mergeCell ref="G900:H900"/>
    <mergeCell ref="G901:H901"/>
    <mergeCell ref="G902:H902"/>
    <mergeCell ref="G903:H903"/>
    <mergeCell ref="G894:H894"/>
    <mergeCell ref="G895:H895"/>
    <mergeCell ref="G896:H896"/>
    <mergeCell ref="G897:H897"/>
    <mergeCell ref="G898:H898"/>
    <mergeCell ref="G889:H889"/>
    <mergeCell ref="G890:H890"/>
    <mergeCell ref="G891:H891"/>
    <mergeCell ref="G892:H892"/>
    <mergeCell ref="G893:H893"/>
    <mergeCell ref="G884:H884"/>
    <mergeCell ref="G885:H885"/>
    <mergeCell ref="G886:H886"/>
    <mergeCell ref="G887:H887"/>
    <mergeCell ref="G888:H888"/>
    <mergeCell ref="G879:H879"/>
    <mergeCell ref="G880:H880"/>
    <mergeCell ref="G881:H881"/>
    <mergeCell ref="G882:H882"/>
    <mergeCell ref="G883:H883"/>
    <mergeCell ref="G874:H874"/>
    <mergeCell ref="G875:H875"/>
    <mergeCell ref="G876:H876"/>
    <mergeCell ref="G877:H877"/>
    <mergeCell ref="G878:H878"/>
    <mergeCell ref="G869:H869"/>
    <mergeCell ref="G870:H870"/>
    <mergeCell ref="G871:H871"/>
    <mergeCell ref="G872:H872"/>
    <mergeCell ref="G873:H873"/>
    <mergeCell ref="G864:H864"/>
    <mergeCell ref="G865:H865"/>
    <mergeCell ref="G866:H866"/>
    <mergeCell ref="G867:H867"/>
    <mergeCell ref="G868:H868"/>
    <mergeCell ref="G859:H859"/>
    <mergeCell ref="G860:H860"/>
    <mergeCell ref="G861:H861"/>
    <mergeCell ref="G862:H862"/>
    <mergeCell ref="G863:H863"/>
    <mergeCell ref="G854:H854"/>
    <mergeCell ref="G855:H855"/>
    <mergeCell ref="G856:H856"/>
    <mergeCell ref="G857:H857"/>
    <mergeCell ref="G858:H858"/>
    <mergeCell ref="G849:H849"/>
    <mergeCell ref="G850:H850"/>
    <mergeCell ref="G851:H851"/>
    <mergeCell ref="G852:H852"/>
    <mergeCell ref="G853:H853"/>
    <mergeCell ref="G844:H844"/>
    <mergeCell ref="G845:H845"/>
    <mergeCell ref="G846:H846"/>
    <mergeCell ref="G847:H847"/>
    <mergeCell ref="G848:H848"/>
    <mergeCell ref="G839:H839"/>
    <mergeCell ref="G840:H840"/>
    <mergeCell ref="G841:H841"/>
    <mergeCell ref="G842:H842"/>
    <mergeCell ref="G843:H843"/>
    <mergeCell ref="G834:H834"/>
    <mergeCell ref="G835:H835"/>
    <mergeCell ref="G836:H836"/>
    <mergeCell ref="G837:H837"/>
    <mergeCell ref="G838:H838"/>
    <mergeCell ref="G829:H829"/>
    <mergeCell ref="G830:H830"/>
    <mergeCell ref="G831:H831"/>
    <mergeCell ref="G832:H832"/>
    <mergeCell ref="G833:H833"/>
    <mergeCell ref="G824:H824"/>
    <mergeCell ref="G825:H825"/>
    <mergeCell ref="G826:H826"/>
    <mergeCell ref="G827:H827"/>
    <mergeCell ref="G828:H828"/>
    <mergeCell ref="G819:H819"/>
    <mergeCell ref="G820:H820"/>
    <mergeCell ref="G821:H821"/>
    <mergeCell ref="G822:H822"/>
    <mergeCell ref="G823:H823"/>
    <mergeCell ref="G814:H814"/>
    <mergeCell ref="G815:H815"/>
    <mergeCell ref="G816:H816"/>
    <mergeCell ref="G817:H817"/>
    <mergeCell ref="G818:H818"/>
    <mergeCell ref="G809:H809"/>
    <mergeCell ref="G810:H810"/>
    <mergeCell ref="G811:H811"/>
    <mergeCell ref="G812:H812"/>
    <mergeCell ref="G813:H813"/>
    <mergeCell ref="G804:H804"/>
    <mergeCell ref="G805:H805"/>
    <mergeCell ref="G806:H806"/>
    <mergeCell ref="G807:H807"/>
    <mergeCell ref="G808:H808"/>
    <mergeCell ref="G799:H799"/>
    <mergeCell ref="G800:H800"/>
    <mergeCell ref="G801:H801"/>
    <mergeCell ref="G802:H802"/>
    <mergeCell ref="G803:H803"/>
    <mergeCell ref="G794:H794"/>
    <mergeCell ref="G795:H795"/>
    <mergeCell ref="G796:H796"/>
    <mergeCell ref="G797:H797"/>
    <mergeCell ref="G798:H798"/>
    <mergeCell ref="G789:H789"/>
    <mergeCell ref="G790:H790"/>
    <mergeCell ref="G791:H791"/>
    <mergeCell ref="G792:H792"/>
    <mergeCell ref="G793:H793"/>
    <mergeCell ref="G784:H784"/>
    <mergeCell ref="G785:H785"/>
    <mergeCell ref="G786:H786"/>
    <mergeCell ref="G787:H787"/>
    <mergeCell ref="G788:H788"/>
    <mergeCell ref="G779:H779"/>
    <mergeCell ref="G780:H780"/>
    <mergeCell ref="G781:H781"/>
    <mergeCell ref="G782:H782"/>
    <mergeCell ref="G783:H783"/>
    <mergeCell ref="G774:H774"/>
    <mergeCell ref="G775:H775"/>
    <mergeCell ref="G776:H776"/>
    <mergeCell ref="G777:H777"/>
    <mergeCell ref="G778:H778"/>
    <mergeCell ref="G769:H769"/>
    <mergeCell ref="G770:H770"/>
    <mergeCell ref="G771:H771"/>
    <mergeCell ref="G772:H772"/>
    <mergeCell ref="G773:H773"/>
    <mergeCell ref="G764:H764"/>
    <mergeCell ref="G765:H765"/>
    <mergeCell ref="G766:H766"/>
    <mergeCell ref="G767:H767"/>
    <mergeCell ref="G768:H768"/>
    <mergeCell ref="G759:H759"/>
    <mergeCell ref="G760:H760"/>
    <mergeCell ref="G761:H761"/>
    <mergeCell ref="G762:H762"/>
    <mergeCell ref="G763:H763"/>
    <mergeCell ref="G754:H754"/>
    <mergeCell ref="G755:H755"/>
    <mergeCell ref="G756:H756"/>
    <mergeCell ref="G757:H757"/>
    <mergeCell ref="G758:H758"/>
    <mergeCell ref="G749:H749"/>
    <mergeCell ref="G750:H750"/>
    <mergeCell ref="G751:H751"/>
    <mergeCell ref="G752:H752"/>
    <mergeCell ref="G753:H753"/>
    <mergeCell ref="G744:H744"/>
    <mergeCell ref="G745:H745"/>
    <mergeCell ref="G746:H746"/>
    <mergeCell ref="G747:H747"/>
    <mergeCell ref="G748:H748"/>
    <mergeCell ref="G739:H739"/>
    <mergeCell ref="G740:H740"/>
    <mergeCell ref="G741:H741"/>
    <mergeCell ref="G742:H742"/>
    <mergeCell ref="G743:H743"/>
    <mergeCell ref="G734:H734"/>
    <mergeCell ref="G735:H735"/>
    <mergeCell ref="G736:H736"/>
    <mergeCell ref="G737:H737"/>
    <mergeCell ref="G738:H738"/>
    <mergeCell ref="G729:H729"/>
    <mergeCell ref="G730:H730"/>
    <mergeCell ref="G731:H731"/>
    <mergeCell ref="G732:H732"/>
    <mergeCell ref="G733:H733"/>
    <mergeCell ref="G724:H724"/>
    <mergeCell ref="G725:H725"/>
    <mergeCell ref="G726:H726"/>
    <mergeCell ref="G727:H727"/>
    <mergeCell ref="G728:H728"/>
    <mergeCell ref="G719:H719"/>
    <mergeCell ref="G720:H720"/>
    <mergeCell ref="G721:H721"/>
    <mergeCell ref="G722:H722"/>
    <mergeCell ref="G723:H723"/>
    <mergeCell ref="G714:H714"/>
    <mergeCell ref="G715:H715"/>
    <mergeCell ref="G716:H716"/>
    <mergeCell ref="G717:H717"/>
    <mergeCell ref="G718:H718"/>
    <mergeCell ref="G709:H709"/>
    <mergeCell ref="G710:H710"/>
    <mergeCell ref="G711:H711"/>
    <mergeCell ref="G712:H712"/>
    <mergeCell ref="G713:H713"/>
    <mergeCell ref="G704:H704"/>
    <mergeCell ref="G705:H705"/>
    <mergeCell ref="G706:H706"/>
    <mergeCell ref="G707:H707"/>
    <mergeCell ref="G708:H708"/>
    <mergeCell ref="G699:H699"/>
    <mergeCell ref="G700:H700"/>
    <mergeCell ref="G701:H701"/>
    <mergeCell ref="G702:H702"/>
    <mergeCell ref="G703:H703"/>
    <mergeCell ref="G694:H694"/>
    <mergeCell ref="G695:H695"/>
    <mergeCell ref="G696:H696"/>
    <mergeCell ref="G697:H697"/>
    <mergeCell ref="G698:H698"/>
    <mergeCell ref="G689:H689"/>
    <mergeCell ref="G690:H690"/>
    <mergeCell ref="G691:H691"/>
    <mergeCell ref="G692:H692"/>
    <mergeCell ref="G693:H693"/>
    <mergeCell ref="G684:H684"/>
    <mergeCell ref="G685:H685"/>
    <mergeCell ref="G686:H686"/>
    <mergeCell ref="G687:H687"/>
    <mergeCell ref="G688:H688"/>
    <mergeCell ref="G679:H679"/>
    <mergeCell ref="G680:H680"/>
    <mergeCell ref="G681:H681"/>
    <mergeCell ref="G682:H682"/>
    <mergeCell ref="G683:H683"/>
    <mergeCell ref="G674:H674"/>
    <mergeCell ref="G675:H675"/>
    <mergeCell ref="G676:H676"/>
    <mergeCell ref="G677:H677"/>
    <mergeCell ref="G678:H678"/>
    <mergeCell ref="G669:H669"/>
    <mergeCell ref="G670:H670"/>
    <mergeCell ref="G671:H671"/>
    <mergeCell ref="G672:H672"/>
    <mergeCell ref="G673:H673"/>
    <mergeCell ref="G664:H664"/>
    <mergeCell ref="G665:H665"/>
    <mergeCell ref="G666:H666"/>
    <mergeCell ref="G667:H667"/>
    <mergeCell ref="G668:H668"/>
    <mergeCell ref="G659:H659"/>
    <mergeCell ref="G660:H660"/>
    <mergeCell ref="G661:H661"/>
    <mergeCell ref="G662:H662"/>
    <mergeCell ref="G663:H663"/>
    <mergeCell ref="G654:H654"/>
    <mergeCell ref="G655:H655"/>
    <mergeCell ref="G656:H656"/>
    <mergeCell ref="G657:H657"/>
    <mergeCell ref="G658:H658"/>
    <mergeCell ref="G649:H649"/>
    <mergeCell ref="G650:H650"/>
    <mergeCell ref="G651:H651"/>
    <mergeCell ref="G652:H652"/>
    <mergeCell ref="G653:H653"/>
    <mergeCell ref="G644:H644"/>
    <mergeCell ref="G645:H645"/>
    <mergeCell ref="G646:H646"/>
    <mergeCell ref="G647:H647"/>
    <mergeCell ref="G648:H648"/>
    <mergeCell ref="G639:H639"/>
    <mergeCell ref="G640:H640"/>
    <mergeCell ref="G641:H641"/>
    <mergeCell ref="G642:H642"/>
    <mergeCell ref="G643:H643"/>
    <mergeCell ref="G634:H634"/>
    <mergeCell ref="G635:H635"/>
    <mergeCell ref="G636:H636"/>
    <mergeCell ref="G637:H637"/>
    <mergeCell ref="G638:H638"/>
    <mergeCell ref="G629:H629"/>
    <mergeCell ref="G630:H630"/>
    <mergeCell ref="G631:H631"/>
    <mergeCell ref="G632:H632"/>
    <mergeCell ref="G633:H633"/>
    <mergeCell ref="G624:H624"/>
    <mergeCell ref="G625:H625"/>
    <mergeCell ref="G626:H626"/>
    <mergeCell ref="G627:H627"/>
    <mergeCell ref="G628:H628"/>
    <mergeCell ref="G619:H619"/>
    <mergeCell ref="G620:H620"/>
    <mergeCell ref="G621:H621"/>
    <mergeCell ref="G622:H622"/>
    <mergeCell ref="G623:H623"/>
    <mergeCell ref="G614:H614"/>
    <mergeCell ref="G615:H615"/>
    <mergeCell ref="G616:H616"/>
    <mergeCell ref="G617:H617"/>
    <mergeCell ref="G618:H618"/>
    <mergeCell ref="G609:H609"/>
    <mergeCell ref="G610:H610"/>
    <mergeCell ref="G611:H611"/>
    <mergeCell ref="G612:H612"/>
    <mergeCell ref="G613:H613"/>
    <mergeCell ref="G604:H604"/>
    <mergeCell ref="G605:H605"/>
    <mergeCell ref="G606:H606"/>
    <mergeCell ref="G607:H607"/>
    <mergeCell ref="G608:H608"/>
    <mergeCell ref="G599:H599"/>
    <mergeCell ref="G600:H600"/>
    <mergeCell ref="G601:H601"/>
    <mergeCell ref="G602:H602"/>
    <mergeCell ref="G603:H603"/>
    <mergeCell ref="G594:H594"/>
    <mergeCell ref="G595:H595"/>
    <mergeCell ref="G596:H596"/>
    <mergeCell ref="G597:H597"/>
    <mergeCell ref="G598:H598"/>
    <mergeCell ref="G589:H589"/>
    <mergeCell ref="G590:H590"/>
    <mergeCell ref="G591:H591"/>
    <mergeCell ref="G592:H592"/>
    <mergeCell ref="G593:H593"/>
    <mergeCell ref="G584:H584"/>
    <mergeCell ref="G585:H585"/>
    <mergeCell ref="G586:H586"/>
    <mergeCell ref="G587:H587"/>
    <mergeCell ref="G588:H588"/>
    <mergeCell ref="G579:H579"/>
    <mergeCell ref="G580:H580"/>
    <mergeCell ref="G581:H581"/>
    <mergeCell ref="G582:H582"/>
    <mergeCell ref="G583:H583"/>
    <mergeCell ref="G574:H574"/>
    <mergeCell ref="G575:H575"/>
    <mergeCell ref="G576:H576"/>
    <mergeCell ref="G577:H577"/>
    <mergeCell ref="G578:H578"/>
    <mergeCell ref="G569:H569"/>
    <mergeCell ref="G570:H570"/>
    <mergeCell ref="G571:H571"/>
    <mergeCell ref="G572:H572"/>
    <mergeCell ref="G573:H573"/>
    <mergeCell ref="G564:H564"/>
    <mergeCell ref="G565:H565"/>
    <mergeCell ref="G566:H566"/>
    <mergeCell ref="G567:H567"/>
    <mergeCell ref="G568:H568"/>
    <mergeCell ref="G559:H559"/>
    <mergeCell ref="G560:H560"/>
    <mergeCell ref="G561:H561"/>
    <mergeCell ref="G562:H562"/>
    <mergeCell ref="G563:H563"/>
    <mergeCell ref="G554:H554"/>
    <mergeCell ref="G555:H555"/>
    <mergeCell ref="G556:H556"/>
    <mergeCell ref="G557:H557"/>
    <mergeCell ref="G558:H558"/>
    <mergeCell ref="G549:H549"/>
    <mergeCell ref="G550:H550"/>
    <mergeCell ref="G551:H551"/>
    <mergeCell ref="G552:H552"/>
    <mergeCell ref="G553:H553"/>
    <mergeCell ref="G544:H544"/>
    <mergeCell ref="G545:H545"/>
    <mergeCell ref="G546:H546"/>
    <mergeCell ref="G547:H547"/>
    <mergeCell ref="G548:H548"/>
    <mergeCell ref="G539:H539"/>
    <mergeCell ref="G540:H540"/>
    <mergeCell ref="G541:H541"/>
    <mergeCell ref="G542:H542"/>
    <mergeCell ref="G543:H543"/>
    <mergeCell ref="G534:H534"/>
    <mergeCell ref="G535:H535"/>
    <mergeCell ref="G536:H536"/>
    <mergeCell ref="G537:H537"/>
    <mergeCell ref="G538:H538"/>
    <mergeCell ref="G529:H529"/>
    <mergeCell ref="G530:H530"/>
    <mergeCell ref="G531:H531"/>
    <mergeCell ref="G532:H532"/>
    <mergeCell ref="G533:H533"/>
    <mergeCell ref="G524:H524"/>
    <mergeCell ref="G525:H525"/>
    <mergeCell ref="G526:H526"/>
    <mergeCell ref="G527:H527"/>
    <mergeCell ref="G528:H528"/>
    <mergeCell ref="G519:H519"/>
    <mergeCell ref="G520:H520"/>
    <mergeCell ref="G521:H521"/>
    <mergeCell ref="G522:H522"/>
    <mergeCell ref="G523:H523"/>
    <mergeCell ref="G514:H514"/>
    <mergeCell ref="G515:H515"/>
    <mergeCell ref="G516:H516"/>
    <mergeCell ref="G517:H517"/>
    <mergeCell ref="G518:H518"/>
    <mergeCell ref="G509:H509"/>
    <mergeCell ref="G510:H510"/>
    <mergeCell ref="G511:H511"/>
    <mergeCell ref="G512:H512"/>
    <mergeCell ref="G513:H513"/>
    <mergeCell ref="G504:H504"/>
    <mergeCell ref="G505:H505"/>
    <mergeCell ref="G506:H506"/>
    <mergeCell ref="G507:H507"/>
    <mergeCell ref="G508:H508"/>
    <mergeCell ref="G499:H499"/>
    <mergeCell ref="G500:H500"/>
    <mergeCell ref="G501:H501"/>
    <mergeCell ref="G502:H502"/>
    <mergeCell ref="G503:H503"/>
    <mergeCell ref="G494:H494"/>
    <mergeCell ref="G495:H495"/>
    <mergeCell ref="G496:H496"/>
    <mergeCell ref="G497:H497"/>
    <mergeCell ref="G498:H498"/>
    <mergeCell ref="G489:H489"/>
    <mergeCell ref="G490:H490"/>
    <mergeCell ref="G491:H491"/>
    <mergeCell ref="G492:H492"/>
    <mergeCell ref="G493:H493"/>
    <mergeCell ref="G484:H484"/>
    <mergeCell ref="G485:H485"/>
    <mergeCell ref="G486:H486"/>
    <mergeCell ref="G487:H487"/>
    <mergeCell ref="G488:H488"/>
    <mergeCell ref="G479:H479"/>
    <mergeCell ref="G480:H480"/>
    <mergeCell ref="G481:H481"/>
    <mergeCell ref="G482:H482"/>
    <mergeCell ref="G483:H483"/>
    <mergeCell ref="G474:H474"/>
    <mergeCell ref="G475:H475"/>
    <mergeCell ref="G476:H476"/>
    <mergeCell ref="G477:H477"/>
    <mergeCell ref="G478:H478"/>
    <mergeCell ref="G469:H469"/>
    <mergeCell ref="G470:H470"/>
    <mergeCell ref="G471:H471"/>
    <mergeCell ref="G472:H472"/>
    <mergeCell ref="G473:H473"/>
    <mergeCell ref="G464:H464"/>
    <mergeCell ref="G465:H465"/>
    <mergeCell ref="G466:H466"/>
    <mergeCell ref="G467:H467"/>
    <mergeCell ref="G468:H468"/>
    <mergeCell ref="G459:H459"/>
    <mergeCell ref="G460:H460"/>
    <mergeCell ref="G461:H461"/>
    <mergeCell ref="G462:H462"/>
    <mergeCell ref="G463:H463"/>
    <mergeCell ref="G454:H454"/>
    <mergeCell ref="G455:H455"/>
    <mergeCell ref="G456:H456"/>
    <mergeCell ref="G457:H457"/>
    <mergeCell ref="G458:H458"/>
    <mergeCell ref="G449:H449"/>
    <mergeCell ref="G450:H450"/>
    <mergeCell ref="G451:H451"/>
    <mergeCell ref="G452:H452"/>
    <mergeCell ref="G453:H453"/>
    <mergeCell ref="G444:H444"/>
    <mergeCell ref="G445:H445"/>
    <mergeCell ref="G446:H446"/>
    <mergeCell ref="G447:H447"/>
    <mergeCell ref="G448:H448"/>
    <mergeCell ref="G439:H439"/>
    <mergeCell ref="G440:H440"/>
    <mergeCell ref="G441:H441"/>
    <mergeCell ref="G442:H442"/>
    <mergeCell ref="G443:H443"/>
    <mergeCell ref="G434:H434"/>
    <mergeCell ref="G435:H435"/>
    <mergeCell ref="G436:H436"/>
    <mergeCell ref="G437:H437"/>
    <mergeCell ref="G438:H438"/>
    <mergeCell ref="G429:H429"/>
    <mergeCell ref="G430:H430"/>
    <mergeCell ref="G431:H431"/>
    <mergeCell ref="G432:H432"/>
    <mergeCell ref="G433:H433"/>
    <mergeCell ref="G424:H424"/>
    <mergeCell ref="G425:H425"/>
    <mergeCell ref="G426:H426"/>
    <mergeCell ref="G427:H427"/>
    <mergeCell ref="G428:H428"/>
    <mergeCell ref="G419:H419"/>
    <mergeCell ref="G420:H420"/>
    <mergeCell ref="G421:H421"/>
    <mergeCell ref="G422:H422"/>
    <mergeCell ref="G423:H423"/>
    <mergeCell ref="G414:H414"/>
    <mergeCell ref="G415:H415"/>
    <mergeCell ref="G416:H416"/>
    <mergeCell ref="G417:H417"/>
    <mergeCell ref="G418:H418"/>
    <mergeCell ref="G409:H409"/>
    <mergeCell ref="G410:H410"/>
    <mergeCell ref="G411:H411"/>
    <mergeCell ref="G412:H412"/>
    <mergeCell ref="G413:H413"/>
    <mergeCell ref="G404:H404"/>
    <mergeCell ref="G405:H405"/>
    <mergeCell ref="G406:H406"/>
    <mergeCell ref="G407:H407"/>
    <mergeCell ref="G408:H408"/>
    <mergeCell ref="G399:H399"/>
    <mergeCell ref="G400:H400"/>
    <mergeCell ref="G401:H401"/>
    <mergeCell ref="G402:H402"/>
    <mergeCell ref="G403:H403"/>
    <mergeCell ref="G394:H394"/>
    <mergeCell ref="G395:H395"/>
    <mergeCell ref="G396:H396"/>
    <mergeCell ref="G397:H397"/>
    <mergeCell ref="G398:H398"/>
    <mergeCell ref="G389:H389"/>
    <mergeCell ref="G390:H390"/>
    <mergeCell ref="G391:H391"/>
    <mergeCell ref="G392:H392"/>
    <mergeCell ref="G393:H393"/>
    <mergeCell ref="G384:H384"/>
    <mergeCell ref="G385:H385"/>
    <mergeCell ref="G386:H386"/>
    <mergeCell ref="G387:H387"/>
    <mergeCell ref="G388:H388"/>
    <mergeCell ref="G379:H379"/>
    <mergeCell ref="G380:H380"/>
    <mergeCell ref="G381:H381"/>
    <mergeCell ref="G382:H382"/>
    <mergeCell ref="G383:H383"/>
    <mergeCell ref="G374:H374"/>
    <mergeCell ref="G375:H375"/>
    <mergeCell ref="G376:H376"/>
    <mergeCell ref="G377:H377"/>
    <mergeCell ref="G378:H378"/>
    <mergeCell ref="G369:H369"/>
    <mergeCell ref="G370:H370"/>
    <mergeCell ref="G371:H371"/>
    <mergeCell ref="G372:H372"/>
    <mergeCell ref="G373:H373"/>
    <mergeCell ref="G364:H364"/>
    <mergeCell ref="G365:H365"/>
    <mergeCell ref="G366:H366"/>
    <mergeCell ref="G367:H367"/>
    <mergeCell ref="G368:H368"/>
    <mergeCell ref="G359:H359"/>
    <mergeCell ref="G360:H360"/>
    <mergeCell ref="G361:H361"/>
    <mergeCell ref="G362:H362"/>
    <mergeCell ref="G363:H363"/>
    <mergeCell ref="G354:H354"/>
    <mergeCell ref="G355:H355"/>
    <mergeCell ref="G356:H356"/>
    <mergeCell ref="G357:H357"/>
    <mergeCell ref="G358:H358"/>
    <mergeCell ref="G349:H349"/>
    <mergeCell ref="G350:H350"/>
    <mergeCell ref="G351:H351"/>
    <mergeCell ref="G352:H352"/>
    <mergeCell ref="G353:H353"/>
    <mergeCell ref="G344:H344"/>
    <mergeCell ref="G345:H345"/>
    <mergeCell ref="G346:H346"/>
    <mergeCell ref="G347:H347"/>
    <mergeCell ref="G348:H348"/>
    <mergeCell ref="G339:H339"/>
    <mergeCell ref="G340:H340"/>
    <mergeCell ref="G341:H341"/>
    <mergeCell ref="G342:H342"/>
    <mergeCell ref="G343:H343"/>
    <mergeCell ref="G334:H334"/>
    <mergeCell ref="G335:H335"/>
    <mergeCell ref="G336:H336"/>
    <mergeCell ref="G337:H337"/>
    <mergeCell ref="G338:H338"/>
    <mergeCell ref="G329:H329"/>
    <mergeCell ref="G330:H330"/>
    <mergeCell ref="G331:H331"/>
    <mergeCell ref="G332:H332"/>
    <mergeCell ref="G333:H333"/>
    <mergeCell ref="G324:H324"/>
    <mergeCell ref="G325:H325"/>
    <mergeCell ref="G326:H326"/>
    <mergeCell ref="G327:H327"/>
    <mergeCell ref="G328:H328"/>
    <mergeCell ref="G319:H319"/>
    <mergeCell ref="G320:H320"/>
    <mergeCell ref="G321:H321"/>
    <mergeCell ref="G322:H322"/>
    <mergeCell ref="G323:H323"/>
    <mergeCell ref="G314:H314"/>
    <mergeCell ref="G315:H315"/>
    <mergeCell ref="G316:H316"/>
    <mergeCell ref="G317:H317"/>
    <mergeCell ref="G318:H318"/>
    <mergeCell ref="G309:H309"/>
    <mergeCell ref="G310:H310"/>
    <mergeCell ref="G311:H311"/>
    <mergeCell ref="G312:H312"/>
    <mergeCell ref="G313:H313"/>
    <mergeCell ref="G304:H304"/>
    <mergeCell ref="G305:H305"/>
    <mergeCell ref="G306:H306"/>
    <mergeCell ref="G307:H307"/>
    <mergeCell ref="G308:H308"/>
    <mergeCell ref="G299:H299"/>
    <mergeCell ref="G300:H300"/>
    <mergeCell ref="G301:H301"/>
    <mergeCell ref="G302:H302"/>
    <mergeCell ref="G303:H303"/>
    <mergeCell ref="G294:H294"/>
    <mergeCell ref="G295:H295"/>
    <mergeCell ref="G296:H296"/>
    <mergeCell ref="G297:H297"/>
    <mergeCell ref="G298:H298"/>
    <mergeCell ref="G289:H289"/>
    <mergeCell ref="G290:H290"/>
    <mergeCell ref="G291:H291"/>
    <mergeCell ref="G292:H292"/>
    <mergeCell ref="G293:H293"/>
    <mergeCell ref="G284:H284"/>
    <mergeCell ref="G285:H285"/>
    <mergeCell ref="G286:H286"/>
    <mergeCell ref="G287:H287"/>
    <mergeCell ref="G288:H288"/>
    <mergeCell ref="G279:H279"/>
    <mergeCell ref="G280:H280"/>
    <mergeCell ref="G281:H281"/>
    <mergeCell ref="G282:H282"/>
    <mergeCell ref="G283:H283"/>
    <mergeCell ref="G274:H274"/>
    <mergeCell ref="G275:H275"/>
    <mergeCell ref="G276:H276"/>
    <mergeCell ref="G277:H277"/>
    <mergeCell ref="G278:H278"/>
    <mergeCell ref="G269:H269"/>
    <mergeCell ref="G270:H270"/>
    <mergeCell ref="G271:H271"/>
    <mergeCell ref="G272:H272"/>
    <mergeCell ref="G273:H273"/>
    <mergeCell ref="G264:H264"/>
    <mergeCell ref="G265:H265"/>
    <mergeCell ref="G266:H266"/>
    <mergeCell ref="G267:H267"/>
    <mergeCell ref="G268:H268"/>
    <mergeCell ref="G259:H259"/>
    <mergeCell ref="G260:H260"/>
    <mergeCell ref="G261:H261"/>
    <mergeCell ref="G262:H262"/>
    <mergeCell ref="G263:H263"/>
    <mergeCell ref="G254:H254"/>
    <mergeCell ref="G255:H255"/>
    <mergeCell ref="G256:H256"/>
    <mergeCell ref="G257:H257"/>
    <mergeCell ref="G258:H258"/>
    <mergeCell ref="G249:H249"/>
    <mergeCell ref="G250:H250"/>
    <mergeCell ref="G251:H251"/>
    <mergeCell ref="G252:H252"/>
    <mergeCell ref="G253:H253"/>
    <mergeCell ref="G244:H244"/>
    <mergeCell ref="G245:H245"/>
    <mergeCell ref="G246:H246"/>
    <mergeCell ref="G247:H247"/>
    <mergeCell ref="G248:H248"/>
    <mergeCell ref="G239:H239"/>
    <mergeCell ref="G240:H240"/>
    <mergeCell ref="G241:H241"/>
    <mergeCell ref="G242:H242"/>
    <mergeCell ref="G243:H243"/>
    <mergeCell ref="G234:H234"/>
    <mergeCell ref="G235:H235"/>
    <mergeCell ref="G236:H236"/>
    <mergeCell ref="G237:H237"/>
    <mergeCell ref="G238:H238"/>
    <mergeCell ref="G229:H229"/>
    <mergeCell ref="G230:H230"/>
    <mergeCell ref="G231:H231"/>
    <mergeCell ref="G232:H232"/>
    <mergeCell ref="G233:H233"/>
    <mergeCell ref="G224:H224"/>
    <mergeCell ref="G225:H225"/>
    <mergeCell ref="G226:H226"/>
    <mergeCell ref="G227:H227"/>
    <mergeCell ref="G228:H228"/>
    <mergeCell ref="G219:H219"/>
    <mergeCell ref="G220:H220"/>
    <mergeCell ref="G221:H221"/>
    <mergeCell ref="G222:H222"/>
    <mergeCell ref="G223:H223"/>
    <mergeCell ref="G214:H214"/>
    <mergeCell ref="G215:H215"/>
    <mergeCell ref="G216:H216"/>
    <mergeCell ref="G217:H217"/>
    <mergeCell ref="G218:H218"/>
    <mergeCell ref="G209:H209"/>
    <mergeCell ref="G210:H210"/>
    <mergeCell ref="G211:H211"/>
    <mergeCell ref="G212:H212"/>
    <mergeCell ref="G213:H213"/>
    <mergeCell ref="G204:H204"/>
    <mergeCell ref="G205:H205"/>
    <mergeCell ref="G206:H206"/>
    <mergeCell ref="G207:H207"/>
    <mergeCell ref="G208:H208"/>
    <mergeCell ref="G199:H199"/>
    <mergeCell ref="G200:H200"/>
    <mergeCell ref="G201:H201"/>
    <mergeCell ref="G202:H202"/>
    <mergeCell ref="G203:H203"/>
    <mergeCell ref="G194:H194"/>
    <mergeCell ref="G195:H195"/>
    <mergeCell ref="G196:H196"/>
    <mergeCell ref="G197:H197"/>
    <mergeCell ref="G198:H198"/>
    <mergeCell ref="G189:H189"/>
    <mergeCell ref="G190:H190"/>
    <mergeCell ref="G191:H191"/>
    <mergeCell ref="G192:H192"/>
    <mergeCell ref="G193:H193"/>
    <mergeCell ref="G184:H184"/>
    <mergeCell ref="G185:H185"/>
    <mergeCell ref="G186:H186"/>
    <mergeCell ref="G187:H187"/>
    <mergeCell ref="G188:H188"/>
    <mergeCell ref="G179:H179"/>
    <mergeCell ref="G180:H180"/>
    <mergeCell ref="G181:H181"/>
    <mergeCell ref="G182:H182"/>
    <mergeCell ref="G183:H183"/>
    <mergeCell ref="G174:H174"/>
    <mergeCell ref="G175:H175"/>
    <mergeCell ref="G176:H176"/>
    <mergeCell ref="G177:H177"/>
    <mergeCell ref="G178:H178"/>
    <mergeCell ref="G169:H169"/>
    <mergeCell ref="G170:H170"/>
    <mergeCell ref="G171:H171"/>
    <mergeCell ref="G172:H172"/>
    <mergeCell ref="G173:H173"/>
    <mergeCell ref="G164:H164"/>
    <mergeCell ref="G165:H165"/>
    <mergeCell ref="G166:H166"/>
    <mergeCell ref="G167:H167"/>
    <mergeCell ref="G168:H168"/>
    <mergeCell ref="G159:H159"/>
    <mergeCell ref="G160:H160"/>
    <mergeCell ref="G161:H161"/>
    <mergeCell ref="G162:H162"/>
    <mergeCell ref="G163:H163"/>
    <mergeCell ref="G154:H154"/>
    <mergeCell ref="G155:H155"/>
    <mergeCell ref="G156:H156"/>
    <mergeCell ref="G157:H157"/>
    <mergeCell ref="G158:H158"/>
    <mergeCell ref="G149:H149"/>
    <mergeCell ref="G150:H150"/>
    <mergeCell ref="G151:H151"/>
    <mergeCell ref="G152:H152"/>
    <mergeCell ref="G153:H153"/>
    <mergeCell ref="G144:H144"/>
    <mergeCell ref="G145:H145"/>
    <mergeCell ref="G146:H146"/>
    <mergeCell ref="G147:H147"/>
    <mergeCell ref="G148:H148"/>
    <mergeCell ref="G139:H139"/>
    <mergeCell ref="G140:H140"/>
    <mergeCell ref="G141:H141"/>
    <mergeCell ref="G142:H142"/>
    <mergeCell ref="G143:H143"/>
    <mergeCell ref="G134:H134"/>
    <mergeCell ref="G135:H135"/>
    <mergeCell ref="G136:H136"/>
    <mergeCell ref="G137:H137"/>
    <mergeCell ref="G138:H138"/>
    <mergeCell ref="G129:H129"/>
    <mergeCell ref="G130:H130"/>
    <mergeCell ref="G131:H131"/>
    <mergeCell ref="G132:H132"/>
    <mergeCell ref="G133:H133"/>
    <mergeCell ref="G124:H124"/>
    <mergeCell ref="G125:H125"/>
    <mergeCell ref="G126:H126"/>
    <mergeCell ref="G127:H127"/>
    <mergeCell ref="G128:H128"/>
    <mergeCell ref="G119:H119"/>
    <mergeCell ref="G120:H120"/>
    <mergeCell ref="G121:H121"/>
    <mergeCell ref="G122:H122"/>
    <mergeCell ref="G123:H123"/>
    <mergeCell ref="G114:H114"/>
    <mergeCell ref="G115:H115"/>
    <mergeCell ref="G116:H116"/>
    <mergeCell ref="G117:H117"/>
    <mergeCell ref="G118:H118"/>
    <mergeCell ref="G109:H109"/>
    <mergeCell ref="G110:H110"/>
    <mergeCell ref="G111:H111"/>
    <mergeCell ref="G112:H112"/>
    <mergeCell ref="G113:H113"/>
    <mergeCell ref="G104:H104"/>
    <mergeCell ref="G105:H105"/>
    <mergeCell ref="G106:H106"/>
    <mergeCell ref="G107:H107"/>
    <mergeCell ref="G108:H108"/>
    <mergeCell ref="G99:H99"/>
    <mergeCell ref="G100:H100"/>
    <mergeCell ref="G101:H101"/>
    <mergeCell ref="G102:H102"/>
    <mergeCell ref="G103:H103"/>
    <mergeCell ref="G94:H94"/>
    <mergeCell ref="G95:H95"/>
    <mergeCell ref="G96:H96"/>
    <mergeCell ref="G97:H97"/>
    <mergeCell ref="G98:H98"/>
    <mergeCell ref="G89:H89"/>
    <mergeCell ref="G90:H90"/>
    <mergeCell ref="G91:H91"/>
    <mergeCell ref="G92:H92"/>
    <mergeCell ref="G93:H93"/>
    <mergeCell ref="G84:H84"/>
    <mergeCell ref="G85:H85"/>
    <mergeCell ref="G86:H86"/>
    <mergeCell ref="G87:H87"/>
    <mergeCell ref="G88:H88"/>
    <mergeCell ref="G79:H79"/>
    <mergeCell ref="G80:H80"/>
    <mergeCell ref="G81:H81"/>
    <mergeCell ref="G82:H82"/>
    <mergeCell ref="G83:H83"/>
    <mergeCell ref="G74:H74"/>
    <mergeCell ref="G75:H75"/>
    <mergeCell ref="G76:H76"/>
    <mergeCell ref="G77:H77"/>
    <mergeCell ref="G78:H78"/>
    <mergeCell ref="G69:H69"/>
    <mergeCell ref="G70:H70"/>
    <mergeCell ref="G71:H71"/>
    <mergeCell ref="G72:H72"/>
    <mergeCell ref="G73:H73"/>
    <mergeCell ref="G64:H64"/>
    <mergeCell ref="G65:H65"/>
    <mergeCell ref="G66:H66"/>
    <mergeCell ref="G67:H67"/>
    <mergeCell ref="G68:H68"/>
    <mergeCell ref="G59:H59"/>
    <mergeCell ref="G60:H60"/>
    <mergeCell ref="G61:H61"/>
    <mergeCell ref="G62:H62"/>
    <mergeCell ref="G63:H63"/>
    <mergeCell ref="G54:H54"/>
    <mergeCell ref="G55:H55"/>
    <mergeCell ref="G56:H56"/>
    <mergeCell ref="G57:H57"/>
    <mergeCell ref="G58:H58"/>
    <mergeCell ref="G49:H49"/>
    <mergeCell ref="G50:H50"/>
    <mergeCell ref="G51:H51"/>
    <mergeCell ref="G52:H52"/>
    <mergeCell ref="G53:H53"/>
    <mergeCell ref="G44:H44"/>
    <mergeCell ref="G45:H45"/>
    <mergeCell ref="G46:H46"/>
    <mergeCell ref="G47:H47"/>
    <mergeCell ref="G48:H48"/>
    <mergeCell ref="G39:H39"/>
    <mergeCell ref="G40:H40"/>
    <mergeCell ref="G41:H41"/>
    <mergeCell ref="G42:H42"/>
    <mergeCell ref="G43:H43"/>
    <mergeCell ref="G13:H13"/>
    <mergeCell ref="G15:H15"/>
    <mergeCell ref="G16:H16"/>
    <mergeCell ref="G17:H17"/>
    <mergeCell ref="G18:H18"/>
    <mergeCell ref="G34:H34"/>
    <mergeCell ref="G35:H35"/>
    <mergeCell ref="G36:H36"/>
    <mergeCell ref="G37:H37"/>
    <mergeCell ref="G38:H38"/>
    <mergeCell ref="G29:H29"/>
    <mergeCell ref="G30:H30"/>
    <mergeCell ref="G31:H31"/>
    <mergeCell ref="G32:H32"/>
    <mergeCell ref="G33:H33"/>
    <mergeCell ref="G24:H24"/>
    <mergeCell ref="G25:H25"/>
    <mergeCell ref="G26:H26"/>
    <mergeCell ref="G27:H27"/>
    <mergeCell ref="G28:H28"/>
    <mergeCell ref="G19:H19"/>
    <mergeCell ref="G20:H20"/>
    <mergeCell ref="G21:H21"/>
    <mergeCell ref="G22:H22"/>
    <mergeCell ref="G23:H2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2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2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Y1523"/>
  <sheetViews>
    <sheetView showGridLines="0" zoomScaleNormal="100" zoomScaleSheetLayoutView="100" workbookViewId="0">
      <selection activeCell="D4" sqref="D4"/>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62</v>
      </c>
      <c r="N1" s="75" t="s">
        <v>7</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FLORIDA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Florida, or imposed by an combination of cities, counties or other political subdivisions of Florida.</v>
      </c>
      <c r="B6" s="52"/>
      <c r="C6" s="52"/>
      <c r="D6" s="49"/>
      <c r="E6" s="49"/>
      <c r="F6" s="50"/>
      <c r="G6" s="50"/>
      <c r="H6" s="50"/>
      <c r="I6" s="143"/>
    </row>
    <row r="7" spans="1:25" s="51" customFormat="1" ht="12.75" customHeight="1" x14ac:dyDescent="0.25">
      <c r="A7" s="83" t="s">
        <v>82</v>
      </c>
      <c r="B7" s="52"/>
      <c r="C7" s="52"/>
      <c r="D7" s="49"/>
      <c r="E7" s="49"/>
      <c r="F7" s="50"/>
      <c r="G7" s="50"/>
      <c r="H7" s="50"/>
      <c r="I7" s="143"/>
    </row>
    <row r="8" spans="1:25" s="51" customFormat="1" ht="12.75" customHeight="1" x14ac:dyDescent="0.25">
      <c r="A8" s="82" t="s">
        <v>47</v>
      </c>
      <c r="B8" s="52"/>
      <c r="C8" s="52"/>
      <c r="D8" s="49"/>
      <c r="E8" s="49"/>
      <c r="F8" s="50"/>
      <c r="G8" s="50"/>
      <c r="H8" s="50"/>
      <c r="I8" s="143"/>
    </row>
    <row r="9" spans="1:25" s="51" customFormat="1" ht="12.75" customHeight="1" x14ac:dyDescent="0.25">
      <c r="A9" s="82" t="s">
        <v>45</v>
      </c>
      <c r="B9" s="52"/>
      <c r="C9" s="52"/>
      <c r="D9" s="49"/>
      <c r="E9" s="49"/>
      <c r="F9" s="50"/>
      <c r="G9" s="70"/>
      <c r="H9" s="70"/>
      <c r="I9" s="143"/>
    </row>
    <row r="10" spans="1:25" s="51" customFormat="1" ht="12.75" customHeight="1" x14ac:dyDescent="0.25">
      <c r="A10" s="82" t="s">
        <v>46</v>
      </c>
      <c r="B10" s="52"/>
      <c r="C10" s="52"/>
      <c r="D10" s="49"/>
      <c r="E10" s="49"/>
      <c r="F10" s="50"/>
      <c r="G10" s="50"/>
      <c r="H10" s="50"/>
      <c r="I10" s="62"/>
    </row>
    <row r="11" spans="1:25" s="51" customFormat="1" ht="12.75" customHeight="1" x14ac:dyDescent="0.2">
      <c r="A11" s="96" t="s">
        <v>0</v>
      </c>
      <c r="B11" s="97"/>
      <c r="C11" s="97"/>
      <c r="D11" s="98"/>
      <c r="E11" s="98"/>
      <c r="F11" s="99"/>
      <c r="G11" s="50"/>
      <c r="H11" s="50"/>
      <c r="I11" s="138"/>
    </row>
    <row r="12" spans="1:25" s="51" customFormat="1" ht="2.25" customHeight="1" x14ac:dyDescent="0.2">
      <c r="A12" s="96"/>
      <c r="B12" s="97"/>
      <c r="C12" s="97"/>
      <c r="D12" s="98"/>
      <c r="E12" s="98"/>
      <c r="F12" s="99"/>
      <c r="G12" s="50"/>
      <c r="H12" s="50"/>
      <c r="I12" s="138"/>
    </row>
    <row r="13" spans="1:25" ht="6" customHeight="1" thickBot="1" x14ac:dyDescent="0.25">
      <c r="A13" s="100"/>
      <c r="B13" s="100"/>
      <c r="C13" s="100"/>
      <c r="D13" s="95"/>
      <c r="E13" s="95"/>
      <c r="F13" s="95"/>
    </row>
    <row r="14" spans="1:25" ht="39" x14ac:dyDescent="0.25">
      <c r="A14" s="101" t="s">
        <v>35</v>
      </c>
      <c r="B14" s="102" t="s">
        <v>31</v>
      </c>
      <c r="C14" s="102" t="s">
        <v>32</v>
      </c>
      <c r="D14" s="102" t="s">
        <v>33</v>
      </c>
      <c r="E14" s="103" t="s">
        <v>44</v>
      </c>
      <c r="F14" s="104"/>
      <c r="G14" s="157" t="str">
        <f>"Does "&amp;UPPER(TRIM($N$1))&amp;" allow a state tax credit for this municipal payment?"</f>
        <v>Does FLORIDA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71"/>
      <c r="C1021" s="171"/>
      <c r="D1021" s="171"/>
      <c r="E1021" s="172"/>
      <c r="F1021" s="173"/>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80"/>
      <c r="C1519" s="180"/>
      <c r="D1519" s="180"/>
      <c r="E1519" s="181"/>
      <c r="F1519" s="182"/>
      <c r="G1519" s="314"/>
      <c r="H1519" s="315"/>
      <c r="I1519" s="170"/>
    </row>
    <row r="1520" spans="1:9" x14ac:dyDescent="0.2">
      <c r="A1520" s="178" t="s">
        <v>41</v>
      </c>
      <c r="B1520" s="178" t="s">
        <v>41</v>
      </c>
      <c r="C1520" s="178" t="s">
        <v>41</v>
      </c>
      <c r="D1520" s="178" t="s">
        <v>41</v>
      </c>
      <c r="E1520" s="183" t="s">
        <v>41</v>
      </c>
      <c r="F1520" s="178" t="s">
        <v>41</v>
      </c>
      <c r="G1520" s="183" t="s">
        <v>41</v>
      </c>
      <c r="H1520" s="178" t="s">
        <v>41</v>
      </c>
      <c r="I1520" s="179" t="s">
        <v>41</v>
      </c>
    </row>
    <row r="1521" spans="1:9" x14ac:dyDescent="0.2">
      <c r="A1521" s="31"/>
      <c r="B1521" s="31"/>
      <c r="C1521" s="31"/>
      <c r="D1521" s="31"/>
      <c r="E1521" s="31"/>
      <c r="F1521" s="31"/>
      <c r="I1521" s="184"/>
    </row>
    <row r="1522" spans="1:9" x14ac:dyDescent="0.2">
      <c r="A1522" s="31"/>
      <c r="B1522" s="31"/>
      <c r="C1522" s="31"/>
      <c r="D1522" s="31"/>
      <c r="E1522" s="31"/>
      <c r="F1522" s="31"/>
      <c r="I1522" s="184"/>
    </row>
    <row r="1523" spans="1:9" x14ac:dyDescent="0.2">
      <c r="A1523" s="31"/>
      <c r="B1523" s="31"/>
      <c r="C1523" s="31"/>
      <c r="D1523" s="31"/>
      <c r="E1523" s="31"/>
      <c r="F1523" s="31"/>
      <c r="G1523" s="31"/>
      <c r="H1523" s="31"/>
      <c r="I1523" s="184"/>
    </row>
  </sheetData>
  <sheetProtection algorithmName="SHA-512" hashValue="xCbiGHHfz6elZL7DjqnktER2uPU944rlNtKxjEnI4QlXqOt7jpTDXR02ti0WHPsHXcgABv2yHO7ULGGv9JpxPw==" saltValue="72tUhydaWfZvVueTZCpSVg==" spinCount="100000" sheet="1" objects="1" scenarios="1"/>
  <mergeCells count="1505">
    <mergeCell ref="G1515:H1515"/>
    <mergeCell ref="G1516:H1516"/>
    <mergeCell ref="G1517:H1517"/>
    <mergeCell ref="G1518:H1518"/>
    <mergeCell ref="G1519:H1519"/>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3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3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1521"/>
  <sheetViews>
    <sheetView showGridLines="0" topLeftCell="A5" zoomScaleNormal="100" zoomScaleSheetLayoutView="100" workbookViewId="0">
      <selection activeCell="E31" sqref="E31:E32"/>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63</v>
      </c>
      <c r="N1" s="75" t="s">
        <v>8</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GEORGIA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Georgia, or imposed by an combination of cities, counties or other political subdivisions of Georgia.</v>
      </c>
      <c r="B6" s="52"/>
      <c r="C6" s="52"/>
      <c r="D6" s="49"/>
      <c r="E6" s="49"/>
      <c r="F6" s="50"/>
      <c r="G6" s="50"/>
      <c r="H6" s="50"/>
      <c r="I6" s="143"/>
    </row>
    <row r="7" spans="1:25" s="51" customFormat="1" ht="12.75" customHeight="1" x14ac:dyDescent="0.25">
      <c r="A7" s="83" t="s">
        <v>81</v>
      </c>
      <c r="B7" s="52"/>
      <c r="C7" s="52"/>
      <c r="D7" s="49"/>
      <c r="E7" s="49"/>
      <c r="F7" s="50"/>
      <c r="G7" s="50"/>
      <c r="H7" s="50"/>
      <c r="I7" s="143"/>
    </row>
    <row r="8" spans="1:25" s="51" customFormat="1" ht="12.75" customHeight="1" x14ac:dyDescent="0.25">
      <c r="A8" s="82" t="s">
        <v>48</v>
      </c>
      <c r="B8" s="52"/>
      <c r="C8" s="52"/>
      <c r="D8" s="49"/>
      <c r="E8" s="49"/>
      <c r="F8" s="50"/>
      <c r="G8" s="50"/>
      <c r="H8" s="50"/>
      <c r="I8" s="143"/>
    </row>
    <row r="9" spans="1:25" s="51" customFormat="1" ht="12.75" customHeight="1" x14ac:dyDescent="0.25">
      <c r="A9" s="84" t="s">
        <v>49</v>
      </c>
      <c r="B9" s="52"/>
      <c r="C9" s="52"/>
      <c r="D9" s="49"/>
      <c r="E9" s="49"/>
      <c r="F9" s="50"/>
      <c r="G9" s="70"/>
      <c r="H9" s="70"/>
      <c r="I9" s="143"/>
    </row>
    <row r="10" spans="1:25" s="51" customFormat="1" ht="1.5" customHeight="1" x14ac:dyDescent="0.25">
      <c r="A10" s="84"/>
      <c r="B10" s="52"/>
      <c r="C10" s="52"/>
      <c r="D10" s="49"/>
      <c r="E10" s="49"/>
      <c r="F10" s="50"/>
      <c r="G10" s="70"/>
      <c r="H10" s="70"/>
      <c r="I10" s="143"/>
    </row>
    <row r="11" spans="1:25" s="51" customFormat="1" ht="1.5" customHeight="1" x14ac:dyDescent="0.25">
      <c r="A11" s="84"/>
      <c r="B11" s="52"/>
      <c r="C11" s="52"/>
      <c r="D11" s="49"/>
      <c r="E11" s="49"/>
      <c r="F11" s="50"/>
      <c r="G11" s="70"/>
      <c r="H11" s="70"/>
      <c r="I11" s="143"/>
    </row>
    <row r="12" spans="1:25" s="51" customFormat="1" ht="1.5" customHeight="1" x14ac:dyDescent="0.25">
      <c r="A12" s="84"/>
      <c r="B12" s="52"/>
      <c r="C12" s="52"/>
      <c r="D12" s="49"/>
      <c r="E12" s="49"/>
      <c r="F12" s="50"/>
      <c r="G12" s="70"/>
      <c r="H12" s="70"/>
      <c r="I12" s="143"/>
    </row>
    <row r="13" spans="1:25" ht="6" customHeight="1" thickBot="1" x14ac:dyDescent="0.25">
      <c r="A13" s="56"/>
      <c r="B13" s="56"/>
      <c r="C13" s="56"/>
      <c r="I13" s="139"/>
    </row>
    <row r="14" spans="1:25" ht="39" x14ac:dyDescent="0.25">
      <c r="A14" s="101" t="s">
        <v>35</v>
      </c>
      <c r="B14" s="102" t="s">
        <v>31</v>
      </c>
      <c r="C14" s="102" t="s">
        <v>32</v>
      </c>
      <c r="D14" s="102" t="s">
        <v>33</v>
      </c>
      <c r="E14" s="103" t="s">
        <v>44</v>
      </c>
      <c r="F14" s="104"/>
      <c r="G14" s="157" t="str">
        <f>"Does "&amp;UPPER(TRIM($N$1))&amp;" allow a state tax credit for this municipal payment?"</f>
        <v>Does GEORGIA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3.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4"/>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2.75" customHeight="1"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3.5" customHeight="1"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4"/>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178" t="s">
        <v>41</v>
      </c>
      <c r="B1520" s="178" t="s">
        <v>41</v>
      </c>
      <c r="C1520" s="178" t="s">
        <v>41</v>
      </c>
      <c r="D1520" s="178" t="s">
        <v>41</v>
      </c>
      <c r="E1520" s="183" t="s">
        <v>41</v>
      </c>
      <c r="F1520" s="178" t="s">
        <v>41</v>
      </c>
      <c r="G1520" s="183" t="s">
        <v>41</v>
      </c>
      <c r="H1520" s="178" t="s">
        <v>41</v>
      </c>
      <c r="I1520" s="179" t="s">
        <v>41</v>
      </c>
    </row>
    <row r="1521" spans="1:9" x14ac:dyDescent="0.2">
      <c r="A1521" s="31"/>
      <c r="B1521" s="31"/>
      <c r="C1521" s="31"/>
      <c r="D1521" s="31"/>
      <c r="E1521" s="31"/>
      <c r="F1521" s="31"/>
      <c r="G1521" s="31"/>
      <c r="H1521" s="31"/>
      <c r="I1521" s="184"/>
    </row>
  </sheetData>
  <sheetProtection algorithmName="SHA-512" hashValue="NyPZByiU5l+eSb8xXme7eR7d8Q0IuM6UziSmtF6lf7+auHsqw66jtzQKRJe8dHOsHTbVFyqojSPfuMAkzuBwqg==" saltValue="b3poIUzbhjXHEj31XmlMGg=="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count="2">
    <dataValidation type="date" allowBlank="1" showInputMessage="1" showErrorMessage="1" errorTitle="ENTRY ERROR" error="Only include payments that you actually made between January 1 and December 31 of the tax year, regardless of when the payment was due." sqref="A15:A1519" xr:uid="{00000000-0002-0000-04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4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1520"/>
  <sheetViews>
    <sheetView showGridLines="0" zoomScaleNormal="100" zoomScaleSheetLayoutView="100" workbookViewId="0">
      <selection activeCell="E14" sqref="E14"/>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76</v>
      </c>
      <c r="N1" s="75" t="s">
        <v>9</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ILLINOIS</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Illinois, or imposed by an combination of cities, counties or other political subdivisions of Illinois.</v>
      </c>
      <c r="B6" s="52"/>
      <c r="C6" s="52"/>
      <c r="D6" s="49"/>
      <c r="E6" s="49"/>
      <c r="F6" s="50"/>
      <c r="G6" s="50"/>
      <c r="H6" s="50"/>
      <c r="I6" s="143"/>
    </row>
    <row r="7" spans="1:25" s="51" customFormat="1" ht="12.75" customHeight="1" x14ac:dyDescent="0.25">
      <c r="A7" s="83" t="s">
        <v>80</v>
      </c>
      <c r="B7" s="52"/>
      <c r="C7" s="52"/>
      <c r="D7" s="49"/>
      <c r="E7" s="49"/>
      <c r="F7" s="50"/>
      <c r="G7" s="50"/>
      <c r="H7" s="50"/>
      <c r="I7" s="143"/>
    </row>
    <row r="8" spans="1:25" s="51" customFormat="1" ht="12.75" customHeight="1" x14ac:dyDescent="0.25">
      <c r="A8" s="82" t="s">
        <v>50</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3">
      <c r="A13" s="56"/>
      <c r="B13" s="56"/>
      <c r="C13" s="56"/>
      <c r="G13" s="71"/>
      <c r="H13" s="71"/>
      <c r="I13" s="144"/>
    </row>
    <row r="14" spans="1:25" ht="47.25" x14ac:dyDescent="0.25">
      <c r="A14" s="44" t="s">
        <v>35</v>
      </c>
      <c r="B14" s="45" t="s">
        <v>31</v>
      </c>
      <c r="C14" s="45" t="s">
        <v>32</v>
      </c>
      <c r="D14" s="45" t="s">
        <v>33</v>
      </c>
      <c r="E14" s="47" t="s">
        <v>44</v>
      </c>
      <c r="F14" s="48"/>
      <c r="G14" s="157" t="str">
        <f>"Does "&amp;UPPER(TRIM($N$1))&amp;" allow a state tax credit for this municipal payment?"</f>
        <v>Does ILLINOIS allow a state tax credit for this municipal payment?</v>
      </c>
      <c r="H14" s="68"/>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3.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4"/>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3.5" customHeight="1"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4"/>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Hi5k3g3+r9LutNrWf1EuS2A6mZx5+A+XhhQAFDRRUI9Bntv3jD9sp3oEG+3onx45yOrimf2OOCZF3DoIXgWc4Q==" saltValue="/ONOst7rD2uicp8zBTv+Ow=="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5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5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1522"/>
  <sheetViews>
    <sheetView showGridLines="0" zoomScaleNormal="100" zoomScaleSheetLayoutView="100" workbookViewId="0">
      <selection activeCell="I16" sqref="I16"/>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64</v>
      </c>
      <c r="N1" s="75" t="s">
        <v>51</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IOWA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Iowa, or imposed by an combination of cities, counties or other political subdivisions of Iowa.</v>
      </c>
      <c r="B6" s="52"/>
      <c r="C6" s="52"/>
      <c r="D6" s="49"/>
      <c r="E6" s="49"/>
      <c r="F6" s="50"/>
      <c r="G6" s="50"/>
      <c r="H6" s="50"/>
      <c r="I6" s="143"/>
    </row>
    <row r="7" spans="1:25" s="51" customFormat="1" ht="0.75" customHeight="1" x14ac:dyDescent="0.25">
      <c r="A7" s="82"/>
      <c r="B7" s="52"/>
      <c r="C7" s="52"/>
      <c r="D7" s="49"/>
      <c r="E7" s="49"/>
      <c r="F7" s="50"/>
      <c r="G7" s="50"/>
      <c r="H7" s="50"/>
      <c r="I7" s="143"/>
    </row>
    <row r="8" spans="1:25" s="51" customFormat="1" ht="0.75" customHeight="1" x14ac:dyDescent="0.25">
      <c r="A8" s="82"/>
      <c r="B8" s="52"/>
      <c r="C8" s="52"/>
      <c r="D8" s="49"/>
      <c r="E8" s="49"/>
      <c r="F8" s="50"/>
      <c r="G8" s="50"/>
      <c r="H8" s="50"/>
      <c r="I8" s="143"/>
    </row>
    <row r="9" spans="1:25" s="51" customFormat="1" ht="0.75" customHeight="1" x14ac:dyDescent="0.25">
      <c r="A9" s="82"/>
      <c r="B9" s="52"/>
      <c r="C9" s="52"/>
      <c r="D9" s="49"/>
      <c r="E9" s="49"/>
      <c r="F9" s="50"/>
      <c r="G9" s="50"/>
      <c r="H9" s="50"/>
      <c r="I9" s="143"/>
    </row>
    <row r="10" spans="1:25" s="51" customFormat="1" ht="0.75" customHeight="1" x14ac:dyDescent="0.25">
      <c r="A10" s="82"/>
      <c r="B10" s="52"/>
      <c r="C10" s="52"/>
      <c r="D10" s="49"/>
      <c r="E10" s="49"/>
      <c r="F10" s="50"/>
      <c r="G10" s="50"/>
      <c r="H10" s="50"/>
      <c r="I10" s="143"/>
    </row>
    <row r="11" spans="1:25" s="51" customFormat="1" ht="0.75" customHeight="1" x14ac:dyDescent="0.25">
      <c r="A11" s="82"/>
      <c r="B11" s="52"/>
      <c r="C11" s="52"/>
      <c r="D11" s="49"/>
      <c r="E11" s="49"/>
      <c r="F11" s="50"/>
      <c r="G11" s="50"/>
      <c r="H11" s="50"/>
      <c r="I11" s="143"/>
    </row>
    <row r="12" spans="1:25" s="51" customFormat="1" ht="0.75" customHeight="1" x14ac:dyDescent="0.25">
      <c r="A12" s="82"/>
      <c r="B12" s="52"/>
      <c r="C12" s="52"/>
      <c r="D12" s="49"/>
      <c r="E12" s="49"/>
      <c r="F12" s="50"/>
      <c r="G12" s="50"/>
      <c r="H12" s="50"/>
      <c r="I12" s="143"/>
    </row>
    <row r="13" spans="1:25" ht="6" customHeight="1" thickBot="1" x14ac:dyDescent="0.25">
      <c r="A13" s="56"/>
      <c r="B13" s="56"/>
      <c r="C13" s="56"/>
      <c r="I13" s="145"/>
    </row>
    <row r="14" spans="1:25" ht="47.25" x14ac:dyDescent="0.25">
      <c r="A14" s="44" t="s">
        <v>35</v>
      </c>
      <c r="B14" s="45" t="s">
        <v>31</v>
      </c>
      <c r="C14" s="45" t="s">
        <v>32</v>
      </c>
      <c r="D14" s="45" t="s">
        <v>33</v>
      </c>
      <c r="E14" s="47" t="s">
        <v>44</v>
      </c>
      <c r="F14" s="48"/>
      <c r="G14" s="158" t="str">
        <f>"Does "&amp;UPPER(TRIM($N$1))&amp;" allow a state tax credit for this municipal payment?"</f>
        <v>Does IOWA allow a state tax credit for this municipal payment?</v>
      </c>
      <c r="H14" s="68"/>
      <c r="I14" s="146" t="s">
        <v>34</v>
      </c>
    </row>
    <row r="15" spans="1:25" ht="15.75" x14ac:dyDescent="0.25">
      <c r="A15" s="160"/>
      <c r="B15" s="171"/>
      <c r="C15" s="171"/>
      <c r="D15" s="159"/>
      <c r="E15" s="172"/>
      <c r="F15" s="173"/>
      <c r="G15" s="312"/>
      <c r="H15" s="313"/>
      <c r="I15" s="228"/>
    </row>
    <row r="16" spans="1:25" ht="12.75" customHeight="1" x14ac:dyDescent="0.25">
      <c r="A16" s="160"/>
      <c r="B16" s="171"/>
      <c r="C16" s="171"/>
      <c r="D16" s="159"/>
      <c r="E16" s="172"/>
      <c r="F16" s="173"/>
      <c r="G16" s="312"/>
      <c r="H16" s="313"/>
      <c r="I16" s="163"/>
    </row>
    <row r="17" spans="1:9" ht="12.75" customHeight="1" x14ac:dyDescent="0.25">
      <c r="A17" s="160"/>
      <c r="B17" s="171"/>
      <c r="C17" s="171"/>
      <c r="D17" s="171"/>
      <c r="E17" s="172"/>
      <c r="F17" s="173"/>
      <c r="G17" s="312"/>
      <c r="H17" s="313"/>
      <c r="I17" s="163"/>
    </row>
    <row r="18" spans="1:9" ht="12.75" customHeight="1" x14ac:dyDescent="0.25">
      <c r="A18" s="160"/>
      <c r="B18" s="171"/>
      <c r="C18" s="171"/>
      <c r="D18" s="171"/>
      <c r="E18" s="172"/>
      <c r="F18" s="173"/>
      <c r="G18" s="312"/>
      <c r="H18" s="313"/>
      <c r="I18" s="163"/>
    </row>
    <row r="19" spans="1:9" ht="12.75" customHeight="1" x14ac:dyDescent="0.25">
      <c r="A19" s="160"/>
      <c r="B19" s="171"/>
      <c r="C19" s="171"/>
      <c r="D19" s="171"/>
      <c r="E19" s="172"/>
      <c r="F19" s="173"/>
      <c r="G19" s="312"/>
      <c r="H19" s="313"/>
      <c r="I19" s="163"/>
    </row>
    <row r="20" spans="1:9" ht="12.75" customHeight="1" x14ac:dyDescent="0.25">
      <c r="A20" s="160"/>
      <c r="B20" s="171"/>
      <c r="C20" s="171"/>
      <c r="D20" s="171"/>
      <c r="E20" s="172"/>
      <c r="F20" s="173"/>
      <c r="G20" s="312"/>
      <c r="H20" s="313"/>
      <c r="I20" s="163"/>
    </row>
    <row r="21" spans="1:9" ht="12.75" customHeight="1" x14ac:dyDescent="0.25">
      <c r="A21" s="160"/>
      <c r="B21" s="171"/>
      <c r="C21" s="171"/>
      <c r="D21" s="171"/>
      <c r="E21" s="172"/>
      <c r="F21" s="173"/>
      <c r="G21" s="312"/>
      <c r="H21" s="313"/>
      <c r="I21" s="163"/>
    </row>
    <row r="22" spans="1:9" ht="12.75" customHeight="1" x14ac:dyDescent="0.25">
      <c r="A22" s="160"/>
      <c r="B22" s="171"/>
      <c r="C22" s="171"/>
      <c r="D22" s="171"/>
      <c r="E22" s="172"/>
      <c r="F22" s="173"/>
      <c r="G22" s="312"/>
      <c r="H22" s="313"/>
      <c r="I22" s="163"/>
    </row>
    <row r="23" spans="1:9" ht="12.75" customHeight="1" x14ac:dyDescent="0.25">
      <c r="A23" s="160"/>
      <c r="B23" s="171"/>
      <c r="C23" s="171"/>
      <c r="D23" s="171"/>
      <c r="E23" s="172"/>
      <c r="F23" s="173"/>
      <c r="G23" s="312"/>
      <c r="H23" s="313"/>
      <c r="I23" s="163"/>
    </row>
    <row r="24" spans="1:9" ht="12.75" customHeight="1" x14ac:dyDescent="0.25">
      <c r="A24" s="160"/>
      <c r="B24" s="171"/>
      <c r="C24" s="171"/>
      <c r="D24" s="171"/>
      <c r="E24" s="172"/>
      <c r="F24" s="173"/>
      <c r="G24" s="312"/>
      <c r="H24" s="313"/>
      <c r="I24" s="163"/>
    </row>
    <row r="25" spans="1:9" ht="12.75" customHeight="1" x14ac:dyDescent="0.25">
      <c r="A25" s="160"/>
      <c r="B25" s="171"/>
      <c r="C25" s="171"/>
      <c r="D25" s="171"/>
      <c r="E25" s="172"/>
      <c r="F25" s="173"/>
      <c r="G25" s="312"/>
      <c r="H25" s="313"/>
      <c r="I25" s="163"/>
    </row>
    <row r="26" spans="1:9" ht="12.75" customHeight="1" x14ac:dyDescent="0.25">
      <c r="A26" s="160"/>
      <c r="B26" s="171"/>
      <c r="C26" s="171"/>
      <c r="D26" s="171"/>
      <c r="E26" s="172"/>
      <c r="F26" s="173"/>
      <c r="G26" s="312"/>
      <c r="H26" s="313"/>
      <c r="I26" s="163"/>
    </row>
    <row r="27" spans="1:9" ht="12.75" customHeight="1" x14ac:dyDescent="0.25">
      <c r="A27" s="160"/>
      <c r="B27" s="171"/>
      <c r="C27" s="171"/>
      <c r="D27" s="171"/>
      <c r="E27" s="172"/>
      <c r="F27" s="173"/>
      <c r="G27" s="312"/>
      <c r="H27" s="313"/>
      <c r="I27" s="163"/>
    </row>
    <row r="28" spans="1:9" ht="12.75" customHeight="1" x14ac:dyDescent="0.25">
      <c r="A28" s="160"/>
      <c r="B28" s="171"/>
      <c r="C28" s="171"/>
      <c r="D28" s="171"/>
      <c r="E28" s="172"/>
      <c r="F28" s="173"/>
      <c r="G28" s="312"/>
      <c r="H28" s="313"/>
      <c r="I28" s="163"/>
    </row>
    <row r="29" spans="1:9" ht="12.75" customHeight="1" x14ac:dyDescent="0.25">
      <c r="A29" s="160"/>
      <c r="B29" s="171"/>
      <c r="C29" s="171"/>
      <c r="D29" s="171"/>
      <c r="E29" s="172"/>
      <c r="F29" s="173"/>
      <c r="G29" s="312"/>
      <c r="H29" s="313"/>
      <c r="I29" s="163"/>
    </row>
    <row r="30" spans="1:9" ht="12.75" customHeight="1" x14ac:dyDescent="0.25">
      <c r="A30" s="160"/>
      <c r="B30" s="171"/>
      <c r="C30" s="171"/>
      <c r="D30" s="171"/>
      <c r="E30" s="172"/>
      <c r="F30" s="173"/>
      <c r="G30" s="312"/>
      <c r="H30" s="313"/>
      <c r="I30" s="163"/>
    </row>
    <row r="31" spans="1:9" ht="12.75" customHeight="1" x14ac:dyDescent="0.25">
      <c r="A31" s="160"/>
      <c r="B31" s="171"/>
      <c r="C31" s="171"/>
      <c r="D31" s="171"/>
      <c r="E31" s="172"/>
      <c r="F31" s="173"/>
      <c r="G31" s="312"/>
      <c r="H31" s="313"/>
      <c r="I31" s="163"/>
    </row>
    <row r="32" spans="1:9" ht="12.75" customHeight="1" x14ac:dyDescent="0.25">
      <c r="A32" s="160"/>
      <c r="B32" s="171"/>
      <c r="C32" s="171"/>
      <c r="D32" s="171"/>
      <c r="E32" s="172"/>
      <c r="F32" s="173"/>
      <c r="G32" s="312"/>
      <c r="H32" s="313"/>
      <c r="I32" s="163"/>
    </row>
    <row r="33" spans="1:9" ht="12.75" customHeight="1" x14ac:dyDescent="0.25">
      <c r="A33" s="160"/>
      <c r="B33" s="171"/>
      <c r="C33" s="171"/>
      <c r="D33" s="171"/>
      <c r="E33" s="172"/>
      <c r="F33" s="173"/>
      <c r="G33" s="312"/>
      <c r="H33" s="313"/>
      <c r="I33" s="163"/>
    </row>
    <row r="34" spans="1:9" ht="12.75" customHeight="1" x14ac:dyDescent="0.25">
      <c r="A34" s="160"/>
      <c r="B34" s="171"/>
      <c r="C34" s="171"/>
      <c r="D34" s="171"/>
      <c r="E34" s="172"/>
      <c r="F34" s="173"/>
      <c r="G34" s="312"/>
      <c r="H34" s="313"/>
      <c r="I34" s="163"/>
    </row>
    <row r="35" spans="1:9" ht="12.75" customHeight="1" x14ac:dyDescent="0.25">
      <c r="A35" s="160"/>
      <c r="B35" s="171"/>
      <c r="C35" s="171"/>
      <c r="D35" s="171"/>
      <c r="E35" s="172"/>
      <c r="F35" s="173"/>
      <c r="G35" s="312"/>
      <c r="H35" s="313"/>
      <c r="I35" s="163"/>
    </row>
    <row r="36" spans="1:9" ht="12.75" customHeight="1" x14ac:dyDescent="0.25">
      <c r="A36" s="160"/>
      <c r="B36" s="171"/>
      <c r="C36" s="171"/>
      <c r="D36" s="171"/>
      <c r="E36" s="172"/>
      <c r="F36" s="173"/>
      <c r="G36" s="312"/>
      <c r="H36" s="313"/>
      <c r="I36" s="163"/>
    </row>
    <row r="37" spans="1:9" ht="12.75" customHeight="1" x14ac:dyDescent="0.25">
      <c r="A37" s="160"/>
      <c r="B37" s="171"/>
      <c r="C37" s="171"/>
      <c r="D37" s="171"/>
      <c r="E37" s="172"/>
      <c r="F37" s="173"/>
      <c r="G37" s="312"/>
      <c r="H37" s="313"/>
      <c r="I37" s="163"/>
    </row>
    <row r="38" spans="1:9" ht="12.75" customHeight="1" x14ac:dyDescent="0.25">
      <c r="A38" s="160"/>
      <c r="B38" s="171"/>
      <c r="C38" s="171"/>
      <c r="D38" s="171"/>
      <c r="E38" s="172"/>
      <c r="F38" s="173"/>
      <c r="G38" s="312"/>
      <c r="H38" s="313"/>
      <c r="I38" s="163"/>
    </row>
    <row r="39" spans="1:9" ht="12.75" customHeight="1" x14ac:dyDescent="0.25">
      <c r="A39" s="160"/>
      <c r="B39" s="171"/>
      <c r="C39" s="171"/>
      <c r="D39" s="171"/>
      <c r="E39" s="172"/>
      <c r="F39" s="173"/>
      <c r="G39" s="312"/>
      <c r="H39" s="313"/>
      <c r="I39" s="163"/>
    </row>
    <row r="40" spans="1:9" ht="12.75" customHeight="1" x14ac:dyDescent="0.25">
      <c r="A40" s="160"/>
      <c r="B40" s="171"/>
      <c r="C40" s="171"/>
      <c r="D40" s="171"/>
      <c r="E40" s="172"/>
      <c r="F40" s="173"/>
      <c r="G40" s="312"/>
      <c r="H40" s="313"/>
      <c r="I40" s="163"/>
    </row>
    <row r="41" spans="1:9" ht="12.75" customHeight="1" x14ac:dyDescent="0.25">
      <c r="A41" s="160"/>
      <c r="B41" s="171"/>
      <c r="C41" s="171"/>
      <c r="D41" s="171"/>
      <c r="E41" s="172"/>
      <c r="F41" s="173"/>
      <c r="G41" s="312"/>
      <c r="H41" s="313"/>
      <c r="I41" s="163"/>
    </row>
    <row r="42" spans="1:9" ht="12.75" customHeight="1" x14ac:dyDescent="0.25">
      <c r="A42" s="160"/>
      <c r="B42" s="171"/>
      <c r="C42" s="171"/>
      <c r="D42" s="171"/>
      <c r="E42" s="172"/>
      <c r="F42" s="173"/>
      <c r="G42" s="312"/>
      <c r="H42" s="313"/>
      <c r="I42" s="163"/>
    </row>
    <row r="43" spans="1:9" ht="12.75" customHeight="1" x14ac:dyDescent="0.25">
      <c r="A43" s="160"/>
      <c r="B43" s="171"/>
      <c r="C43" s="171"/>
      <c r="D43" s="171"/>
      <c r="E43" s="172"/>
      <c r="F43" s="173"/>
      <c r="G43" s="312"/>
      <c r="H43" s="313"/>
      <c r="I43" s="163"/>
    </row>
    <row r="44" spans="1:9" ht="12.75" customHeight="1" x14ac:dyDescent="0.25">
      <c r="A44" s="160"/>
      <c r="B44" s="171"/>
      <c r="C44" s="171"/>
      <c r="D44" s="171"/>
      <c r="E44" s="172"/>
      <c r="F44" s="173"/>
      <c r="G44" s="312"/>
      <c r="H44" s="313"/>
      <c r="I44" s="163"/>
    </row>
    <row r="45" spans="1:9" ht="12.75" customHeight="1" x14ac:dyDescent="0.25">
      <c r="A45" s="160"/>
      <c r="B45" s="171"/>
      <c r="C45" s="171"/>
      <c r="D45" s="171"/>
      <c r="E45" s="172"/>
      <c r="F45" s="173"/>
      <c r="G45" s="312"/>
      <c r="H45" s="313"/>
      <c r="I45" s="163"/>
    </row>
    <row r="46" spans="1:9" ht="12.75" customHeight="1" x14ac:dyDescent="0.25">
      <c r="A46" s="160"/>
      <c r="B46" s="171"/>
      <c r="C46" s="171"/>
      <c r="D46" s="171"/>
      <c r="E46" s="172"/>
      <c r="F46" s="173"/>
      <c r="G46" s="312"/>
      <c r="H46" s="313"/>
      <c r="I46" s="163"/>
    </row>
    <row r="47" spans="1:9" ht="12.75" customHeight="1" x14ac:dyDescent="0.25">
      <c r="A47" s="160"/>
      <c r="B47" s="171"/>
      <c r="C47" s="171"/>
      <c r="D47" s="171"/>
      <c r="E47" s="172"/>
      <c r="F47" s="173"/>
      <c r="G47" s="312"/>
      <c r="H47" s="313"/>
      <c r="I47" s="163"/>
    </row>
    <row r="48" spans="1:9" ht="12.75" customHeight="1" x14ac:dyDescent="0.25">
      <c r="A48" s="160"/>
      <c r="B48" s="171"/>
      <c r="C48" s="171"/>
      <c r="D48" s="171"/>
      <c r="E48" s="172"/>
      <c r="F48" s="173"/>
      <c r="G48" s="312"/>
      <c r="H48" s="313"/>
      <c r="I48" s="163"/>
    </row>
    <row r="49" spans="1:9" ht="12.75" customHeight="1" x14ac:dyDescent="0.25">
      <c r="A49" s="160"/>
      <c r="B49" s="171"/>
      <c r="C49" s="171"/>
      <c r="D49" s="171"/>
      <c r="E49" s="172"/>
      <c r="F49" s="173"/>
      <c r="G49" s="312"/>
      <c r="H49" s="313"/>
      <c r="I49" s="163"/>
    </row>
    <row r="50" spans="1:9" ht="12.75" customHeight="1" x14ac:dyDescent="0.25">
      <c r="A50" s="160"/>
      <c r="B50" s="171"/>
      <c r="C50" s="171"/>
      <c r="D50" s="171"/>
      <c r="E50" s="172"/>
      <c r="F50" s="173"/>
      <c r="G50" s="312"/>
      <c r="H50" s="313"/>
      <c r="I50" s="163"/>
    </row>
    <row r="51" spans="1:9" ht="12.75" customHeight="1" x14ac:dyDescent="0.25">
      <c r="A51" s="160"/>
      <c r="B51" s="171"/>
      <c r="C51" s="171"/>
      <c r="D51" s="171"/>
      <c r="E51" s="172"/>
      <c r="F51" s="173"/>
      <c r="G51" s="312"/>
      <c r="H51" s="313"/>
      <c r="I51" s="163"/>
    </row>
    <row r="52" spans="1:9" ht="12.75" customHeight="1" x14ac:dyDescent="0.25">
      <c r="A52" s="160"/>
      <c r="B52" s="171"/>
      <c r="C52" s="171"/>
      <c r="D52" s="171"/>
      <c r="E52" s="172"/>
      <c r="F52" s="173"/>
      <c r="G52" s="312"/>
      <c r="H52" s="313"/>
      <c r="I52" s="163"/>
    </row>
    <row r="53" spans="1:9" ht="12.75" customHeight="1" x14ac:dyDescent="0.25">
      <c r="A53" s="160"/>
      <c r="B53" s="171"/>
      <c r="C53" s="171"/>
      <c r="D53" s="171"/>
      <c r="E53" s="172"/>
      <c r="F53" s="173"/>
      <c r="G53" s="312"/>
      <c r="H53" s="313"/>
      <c r="I53" s="163"/>
    </row>
    <row r="54" spans="1:9" ht="12.75" customHeight="1" x14ac:dyDescent="0.25">
      <c r="A54" s="160"/>
      <c r="B54" s="171"/>
      <c r="C54" s="171"/>
      <c r="D54" s="171"/>
      <c r="E54" s="172"/>
      <c r="F54" s="173"/>
      <c r="G54" s="312"/>
      <c r="H54" s="313"/>
      <c r="I54" s="163"/>
    </row>
    <row r="55" spans="1:9" ht="12.75" customHeight="1" x14ac:dyDescent="0.25">
      <c r="A55" s="160"/>
      <c r="B55" s="171"/>
      <c r="C55" s="171"/>
      <c r="D55" s="171"/>
      <c r="E55" s="172"/>
      <c r="F55" s="173"/>
      <c r="G55" s="312"/>
      <c r="H55" s="313"/>
      <c r="I55" s="163"/>
    </row>
    <row r="56" spans="1:9" ht="12.75" customHeight="1" x14ac:dyDescent="0.25">
      <c r="A56" s="160"/>
      <c r="B56" s="171"/>
      <c r="C56" s="171"/>
      <c r="D56" s="171"/>
      <c r="E56" s="172"/>
      <c r="F56" s="173"/>
      <c r="G56" s="312"/>
      <c r="H56" s="313"/>
      <c r="I56" s="163"/>
    </row>
    <row r="57" spans="1:9" ht="12.75" customHeight="1" x14ac:dyDescent="0.25">
      <c r="A57" s="160"/>
      <c r="B57" s="171"/>
      <c r="C57" s="171"/>
      <c r="D57" s="171"/>
      <c r="E57" s="172"/>
      <c r="F57" s="173"/>
      <c r="G57" s="312"/>
      <c r="H57" s="313"/>
      <c r="I57" s="163"/>
    </row>
    <row r="58" spans="1:9" ht="12.75" customHeight="1" x14ac:dyDescent="0.25">
      <c r="A58" s="160"/>
      <c r="B58" s="171"/>
      <c r="C58" s="171"/>
      <c r="D58" s="171"/>
      <c r="E58" s="172"/>
      <c r="F58" s="173"/>
      <c r="G58" s="312"/>
      <c r="H58" s="313"/>
      <c r="I58" s="163"/>
    </row>
    <row r="59" spans="1:9" ht="12.75" customHeight="1" x14ac:dyDescent="0.25">
      <c r="A59" s="160"/>
      <c r="B59" s="171"/>
      <c r="C59" s="171"/>
      <c r="D59" s="171"/>
      <c r="E59" s="172"/>
      <c r="F59" s="173"/>
      <c r="G59" s="312"/>
      <c r="H59" s="313"/>
      <c r="I59" s="163"/>
    </row>
    <row r="60" spans="1:9" ht="12.75" customHeight="1" x14ac:dyDescent="0.25">
      <c r="A60" s="160"/>
      <c r="B60" s="171"/>
      <c r="C60" s="171"/>
      <c r="D60" s="171"/>
      <c r="E60" s="172"/>
      <c r="F60" s="173"/>
      <c r="G60" s="312"/>
      <c r="H60" s="313"/>
      <c r="I60" s="163"/>
    </row>
    <row r="61" spans="1:9" ht="12.75" customHeight="1" x14ac:dyDescent="0.25">
      <c r="A61" s="160"/>
      <c r="B61" s="171"/>
      <c r="C61" s="171"/>
      <c r="D61" s="171"/>
      <c r="E61" s="172"/>
      <c r="F61" s="173"/>
      <c r="G61" s="312"/>
      <c r="H61" s="313"/>
      <c r="I61" s="163"/>
    </row>
    <row r="62" spans="1:9" ht="12.75" customHeight="1" x14ac:dyDescent="0.25">
      <c r="A62" s="160"/>
      <c r="B62" s="171"/>
      <c r="C62" s="171"/>
      <c r="D62" s="171"/>
      <c r="E62" s="172"/>
      <c r="F62" s="173"/>
      <c r="G62" s="312"/>
      <c r="H62" s="313"/>
      <c r="I62" s="163"/>
    </row>
    <row r="63" spans="1:9" ht="12.75" customHeight="1" x14ac:dyDescent="0.25">
      <c r="A63" s="160"/>
      <c r="B63" s="171"/>
      <c r="C63" s="171"/>
      <c r="D63" s="171"/>
      <c r="E63" s="172"/>
      <c r="F63" s="173"/>
      <c r="G63" s="312"/>
      <c r="H63" s="313"/>
      <c r="I63" s="163"/>
    </row>
    <row r="64" spans="1:9" ht="12.75" customHeight="1" x14ac:dyDescent="0.25">
      <c r="A64" s="160"/>
      <c r="B64" s="171"/>
      <c r="C64" s="171"/>
      <c r="D64" s="171"/>
      <c r="E64" s="172"/>
      <c r="F64" s="173"/>
      <c r="G64" s="312"/>
      <c r="H64" s="313"/>
      <c r="I64" s="163"/>
    </row>
    <row r="65" spans="1:9" ht="12.75" customHeight="1" x14ac:dyDescent="0.25">
      <c r="A65" s="160"/>
      <c r="B65" s="171"/>
      <c r="C65" s="171"/>
      <c r="D65" s="171"/>
      <c r="E65" s="172"/>
      <c r="F65" s="173"/>
      <c r="G65" s="312"/>
      <c r="H65" s="313"/>
      <c r="I65" s="163"/>
    </row>
    <row r="66" spans="1:9" ht="12.75" customHeight="1" x14ac:dyDescent="0.25">
      <c r="A66" s="160"/>
      <c r="B66" s="171"/>
      <c r="C66" s="171"/>
      <c r="D66" s="171"/>
      <c r="E66" s="172"/>
      <c r="F66" s="173"/>
      <c r="G66" s="312"/>
      <c r="H66" s="313"/>
      <c r="I66" s="163"/>
    </row>
    <row r="67" spans="1:9" ht="12.75" customHeight="1" x14ac:dyDescent="0.25">
      <c r="A67" s="160"/>
      <c r="B67" s="171"/>
      <c r="C67" s="171"/>
      <c r="D67" s="171"/>
      <c r="E67" s="172"/>
      <c r="F67" s="173"/>
      <c r="G67" s="312"/>
      <c r="H67" s="313"/>
      <c r="I67" s="163"/>
    </row>
    <row r="68" spans="1:9" ht="12.75" customHeight="1" x14ac:dyDescent="0.25">
      <c r="A68" s="160"/>
      <c r="B68" s="171"/>
      <c r="C68" s="171"/>
      <c r="D68" s="171"/>
      <c r="E68" s="172"/>
      <c r="F68" s="173"/>
      <c r="G68" s="312"/>
      <c r="H68" s="313"/>
      <c r="I68" s="163"/>
    </row>
    <row r="69" spans="1:9" ht="12.75" customHeight="1" x14ac:dyDescent="0.25">
      <c r="A69" s="160"/>
      <c r="B69" s="171"/>
      <c r="C69" s="171"/>
      <c r="D69" s="171"/>
      <c r="E69" s="172"/>
      <c r="F69" s="173"/>
      <c r="G69" s="312"/>
      <c r="H69" s="313"/>
      <c r="I69" s="163"/>
    </row>
    <row r="70" spans="1:9" ht="12.75" customHeight="1" x14ac:dyDescent="0.25">
      <c r="A70" s="160"/>
      <c r="B70" s="171"/>
      <c r="C70" s="171"/>
      <c r="D70" s="171"/>
      <c r="E70" s="172"/>
      <c r="F70" s="173"/>
      <c r="G70" s="312"/>
      <c r="H70" s="313"/>
      <c r="I70" s="163"/>
    </row>
    <row r="71" spans="1:9" ht="12.75" customHeight="1" x14ac:dyDescent="0.25">
      <c r="A71" s="160"/>
      <c r="B71" s="171"/>
      <c r="C71" s="171"/>
      <c r="D71" s="171"/>
      <c r="E71" s="172"/>
      <c r="F71" s="173"/>
      <c r="G71" s="312"/>
      <c r="H71" s="313"/>
      <c r="I71" s="163"/>
    </row>
    <row r="72" spans="1:9" ht="12.75" customHeight="1" x14ac:dyDescent="0.25">
      <c r="A72" s="160"/>
      <c r="B72" s="171"/>
      <c r="C72" s="171"/>
      <c r="D72" s="171"/>
      <c r="E72" s="172"/>
      <c r="F72" s="173"/>
      <c r="G72" s="312"/>
      <c r="H72" s="313"/>
      <c r="I72" s="163"/>
    </row>
    <row r="73" spans="1:9" ht="12.75" customHeight="1" x14ac:dyDescent="0.25">
      <c r="A73" s="160"/>
      <c r="B73" s="171"/>
      <c r="C73" s="171"/>
      <c r="D73" s="171"/>
      <c r="E73" s="172"/>
      <c r="F73" s="173"/>
      <c r="G73" s="312"/>
      <c r="H73" s="313"/>
      <c r="I73" s="163"/>
    </row>
    <row r="74" spans="1:9" ht="12.75" customHeight="1" x14ac:dyDescent="0.25">
      <c r="A74" s="160"/>
      <c r="B74" s="171"/>
      <c r="C74" s="171"/>
      <c r="D74" s="171"/>
      <c r="E74" s="172"/>
      <c r="F74" s="173"/>
      <c r="G74" s="312"/>
      <c r="H74" s="313"/>
      <c r="I74" s="163"/>
    </row>
    <row r="75" spans="1:9" ht="12.75" customHeight="1" x14ac:dyDescent="0.25">
      <c r="A75" s="160"/>
      <c r="B75" s="171"/>
      <c r="C75" s="171"/>
      <c r="D75" s="171"/>
      <c r="E75" s="172"/>
      <c r="F75" s="173"/>
      <c r="G75" s="312"/>
      <c r="H75" s="313"/>
      <c r="I75" s="163"/>
    </row>
    <row r="76" spans="1:9" ht="12.75" customHeight="1" x14ac:dyDescent="0.25">
      <c r="A76" s="160"/>
      <c r="B76" s="171"/>
      <c r="C76" s="171"/>
      <c r="D76" s="171"/>
      <c r="E76" s="172"/>
      <c r="F76" s="173"/>
      <c r="G76" s="312"/>
      <c r="H76" s="313"/>
      <c r="I76" s="163"/>
    </row>
    <row r="77" spans="1:9" ht="12.75" customHeight="1" x14ac:dyDescent="0.25">
      <c r="A77" s="160"/>
      <c r="B77" s="171"/>
      <c r="C77" s="171"/>
      <c r="D77" s="171"/>
      <c r="E77" s="172"/>
      <c r="F77" s="173"/>
      <c r="G77" s="312"/>
      <c r="H77" s="313"/>
      <c r="I77" s="163"/>
    </row>
    <row r="78" spans="1:9" ht="12.75" customHeight="1" x14ac:dyDescent="0.25">
      <c r="A78" s="160"/>
      <c r="B78" s="171"/>
      <c r="C78" s="171"/>
      <c r="D78" s="171"/>
      <c r="E78" s="172"/>
      <c r="F78" s="173"/>
      <c r="G78" s="312"/>
      <c r="H78" s="313"/>
      <c r="I78" s="163"/>
    </row>
    <row r="79" spans="1:9" ht="12.75" customHeight="1" x14ac:dyDescent="0.25">
      <c r="A79" s="160"/>
      <c r="B79" s="171"/>
      <c r="C79" s="171"/>
      <c r="D79" s="171"/>
      <c r="E79" s="172"/>
      <c r="F79" s="173"/>
      <c r="G79" s="312"/>
      <c r="H79" s="313"/>
      <c r="I79" s="163"/>
    </row>
    <row r="80" spans="1:9" ht="12.75" customHeight="1" x14ac:dyDescent="0.25">
      <c r="A80" s="160"/>
      <c r="B80" s="171"/>
      <c r="C80" s="171"/>
      <c r="D80" s="171"/>
      <c r="E80" s="172"/>
      <c r="F80" s="173"/>
      <c r="G80" s="312"/>
      <c r="H80" s="313"/>
      <c r="I80" s="163"/>
    </row>
    <row r="81" spans="1:9" ht="12.75" customHeight="1" x14ac:dyDescent="0.25">
      <c r="A81" s="160"/>
      <c r="B81" s="171"/>
      <c r="C81" s="171"/>
      <c r="D81" s="171"/>
      <c r="E81" s="172"/>
      <c r="F81" s="173"/>
      <c r="G81" s="312"/>
      <c r="H81" s="313"/>
      <c r="I81" s="163"/>
    </row>
    <row r="82" spans="1:9" ht="12.75" customHeight="1" x14ac:dyDescent="0.25">
      <c r="A82" s="160"/>
      <c r="B82" s="171"/>
      <c r="C82" s="171"/>
      <c r="D82" s="171"/>
      <c r="E82" s="172"/>
      <c r="F82" s="173"/>
      <c r="G82" s="312"/>
      <c r="H82" s="313"/>
      <c r="I82" s="163"/>
    </row>
    <row r="83" spans="1:9" ht="12.75" customHeight="1" x14ac:dyDescent="0.25">
      <c r="A83" s="160"/>
      <c r="B83" s="171"/>
      <c r="C83" s="171"/>
      <c r="D83" s="171"/>
      <c r="E83" s="172"/>
      <c r="F83" s="173"/>
      <c r="G83" s="312"/>
      <c r="H83" s="313"/>
      <c r="I83" s="163"/>
    </row>
    <row r="84" spans="1:9" ht="12.75" customHeight="1" x14ac:dyDescent="0.25">
      <c r="A84" s="160"/>
      <c r="B84" s="171"/>
      <c r="C84" s="171"/>
      <c r="D84" s="171"/>
      <c r="E84" s="172"/>
      <c r="F84" s="173"/>
      <c r="G84" s="312"/>
      <c r="H84" s="313"/>
      <c r="I84" s="163"/>
    </row>
    <row r="85" spans="1:9" ht="12.75" customHeight="1" x14ac:dyDescent="0.25">
      <c r="A85" s="160"/>
      <c r="B85" s="171"/>
      <c r="C85" s="171"/>
      <c r="D85" s="171"/>
      <c r="E85" s="172"/>
      <c r="F85" s="173"/>
      <c r="G85" s="312"/>
      <c r="H85" s="313"/>
      <c r="I85" s="163"/>
    </row>
    <row r="86" spans="1:9" ht="12.75" customHeight="1" x14ac:dyDescent="0.25">
      <c r="A86" s="160"/>
      <c r="B86" s="171"/>
      <c r="C86" s="171"/>
      <c r="D86" s="171"/>
      <c r="E86" s="172"/>
      <c r="F86" s="173"/>
      <c r="G86" s="312"/>
      <c r="H86" s="313"/>
      <c r="I86" s="163"/>
    </row>
    <row r="87" spans="1:9" ht="12.75" customHeight="1" x14ac:dyDescent="0.25">
      <c r="A87" s="160"/>
      <c r="B87" s="171"/>
      <c r="C87" s="171"/>
      <c r="D87" s="171"/>
      <c r="E87" s="172"/>
      <c r="F87" s="173"/>
      <c r="G87" s="312"/>
      <c r="H87" s="313"/>
      <c r="I87" s="163"/>
    </row>
    <row r="88" spans="1:9" ht="12.75" customHeight="1" x14ac:dyDescent="0.25">
      <c r="A88" s="160"/>
      <c r="B88" s="171"/>
      <c r="C88" s="171"/>
      <c r="D88" s="171"/>
      <c r="E88" s="172"/>
      <c r="F88" s="173"/>
      <c r="G88" s="312"/>
      <c r="H88" s="313"/>
      <c r="I88" s="163"/>
    </row>
    <row r="89" spans="1:9" ht="12.75" customHeight="1" x14ac:dyDescent="0.25">
      <c r="A89" s="160"/>
      <c r="B89" s="171"/>
      <c r="C89" s="171"/>
      <c r="D89" s="171"/>
      <c r="E89" s="172"/>
      <c r="F89" s="173"/>
      <c r="G89" s="312"/>
      <c r="H89" s="313"/>
      <c r="I89" s="163"/>
    </row>
    <row r="90" spans="1:9" ht="12.75" customHeight="1" x14ac:dyDescent="0.25">
      <c r="A90" s="160"/>
      <c r="B90" s="171"/>
      <c r="C90" s="171"/>
      <c r="D90" s="171"/>
      <c r="E90" s="172"/>
      <c r="F90" s="173"/>
      <c r="G90" s="312"/>
      <c r="H90" s="313"/>
      <c r="I90" s="163"/>
    </row>
    <row r="91" spans="1:9" ht="12.75" customHeight="1" x14ac:dyDescent="0.25">
      <c r="A91" s="160"/>
      <c r="B91" s="171"/>
      <c r="C91" s="171"/>
      <c r="D91" s="171"/>
      <c r="E91" s="172"/>
      <c r="F91" s="173"/>
      <c r="G91" s="312"/>
      <c r="H91" s="313"/>
      <c r="I91" s="163"/>
    </row>
    <row r="92" spans="1:9" ht="12.75" customHeight="1" x14ac:dyDescent="0.25">
      <c r="A92" s="160"/>
      <c r="B92" s="171"/>
      <c r="C92" s="171"/>
      <c r="D92" s="171"/>
      <c r="E92" s="172"/>
      <c r="F92" s="173"/>
      <c r="G92" s="312"/>
      <c r="H92" s="313"/>
      <c r="I92" s="163"/>
    </row>
    <row r="93" spans="1:9" ht="12.75" customHeight="1" x14ac:dyDescent="0.25">
      <c r="A93" s="160"/>
      <c r="B93" s="171"/>
      <c r="C93" s="171"/>
      <c r="D93" s="171"/>
      <c r="E93" s="172"/>
      <c r="F93" s="173"/>
      <c r="G93" s="312"/>
      <c r="H93" s="313"/>
      <c r="I93" s="163"/>
    </row>
    <row r="94" spans="1:9" ht="12.75" customHeight="1" x14ac:dyDescent="0.25">
      <c r="A94" s="160"/>
      <c r="B94" s="171"/>
      <c r="C94" s="171"/>
      <c r="D94" s="171"/>
      <c r="E94" s="172"/>
      <c r="F94" s="173"/>
      <c r="G94" s="312"/>
      <c r="H94" s="313"/>
      <c r="I94" s="163"/>
    </row>
    <row r="95" spans="1:9" ht="12.75" customHeight="1" x14ac:dyDescent="0.25">
      <c r="A95" s="160"/>
      <c r="B95" s="171"/>
      <c r="C95" s="171"/>
      <c r="D95" s="171"/>
      <c r="E95" s="172"/>
      <c r="F95" s="173"/>
      <c r="G95" s="312"/>
      <c r="H95" s="313"/>
      <c r="I95" s="163"/>
    </row>
    <row r="96" spans="1:9" ht="12.75" customHeight="1" x14ac:dyDescent="0.25">
      <c r="A96" s="160"/>
      <c r="B96" s="171"/>
      <c r="C96" s="171"/>
      <c r="D96" s="171"/>
      <c r="E96" s="172"/>
      <c r="F96" s="173"/>
      <c r="G96" s="312"/>
      <c r="H96" s="313"/>
      <c r="I96" s="163"/>
    </row>
    <row r="97" spans="1:9" ht="12.75" customHeight="1" x14ac:dyDescent="0.25">
      <c r="A97" s="160"/>
      <c r="B97" s="171"/>
      <c r="C97" s="171"/>
      <c r="D97" s="171"/>
      <c r="E97" s="172"/>
      <c r="F97" s="173"/>
      <c r="G97" s="312"/>
      <c r="H97" s="313"/>
      <c r="I97" s="163"/>
    </row>
    <row r="98" spans="1:9" ht="12.75" customHeight="1" x14ac:dyDescent="0.25">
      <c r="A98" s="160"/>
      <c r="B98" s="171"/>
      <c r="C98" s="171"/>
      <c r="D98" s="171"/>
      <c r="E98" s="172"/>
      <c r="F98" s="173"/>
      <c r="G98" s="312"/>
      <c r="H98" s="313"/>
      <c r="I98" s="163"/>
    </row>
    <row r="99" spans="1:9" ht="12.75" customHeight="1" x14ac:dyDescent="0.25">
      <c r="A99" s="160"/>
      <c r="B99" s="171"/>
      <c r="C99" s="171"/>
      <c r="D99" s="171"/>
      <c r="E99" s="172"/>
      <c r="F99" s="173"/>
      <c r="G99" s="312"/>
      <c r="H99" s="313"/>
      <c r="I99" s="163"/>
    </row>
    <row r="100" spans="1:9" ht="12.75" customHeight="1" x14ac:dyDescent="0.25">
      <c r="A100" s="160"/>
      <c r="B100" s="171"/>
      <c r="C100" s="171"/>
      <c r="D100" s="171"/>
      <c r="E100" s="172"/>
      <c r="F100" s="173"/>
      <c r="G100" s="312"/>
      <c r="H100" s="313"/>
      <c r="I100" s="163"/>
    </row>
    <row r="101" spans="1:9" ht="12.75" customHeight="1" x14ac:dyDescent="0.25">
      <c r="A101" s="160"/>
      <c r="B101" s="171"/>
      <c r="C101" s="171"/>
      <c r="D101" s="171"/>
      <c r="E101" s="172"/>
      <c r="F101" s="173"/>
      <c r="G101" s="312"/>
      <c r="H101" s="313"/>
      <c r="I101" s="163"/>
    </row>
    <row r="102" spans="1:9" ht="12.75" customHeight="1" x14ac:dyDescent="0.25">
      <c r="A102" s="160"/>
      <c r="B102" s="171"/>
      <c r="C102" s="171"/>
      <c r="D102" s="171"/>
      <c r="E102" s="172"/>
      <c r="F102" s="173"/>
      <c r="G102" s="312"/>
      <c r="H102" s="313"/>
      <c r="I102" s="163"/>
    </row>
    <row r="103" spans="1:9" ht="12.75" customHeight="1" x14ac:dyDescent="0.25">
      <c r="A103" s="160"/>
      <c r="B103" s="171"/>
      <c r="C103" s="171"/>
      <c r="D103" s="171"/>
      <c r="E103" s="172"/>
      <c r="F103" s="173"/>
      <c r="G103" s="312"/>
      <c r="H103" s="313"/>
      <c r="I103" s="163"/>
    </row>
    <row r="104" spans="1:9" ht="12.75" customHeight="1" x14ac:dyDescent="0.25">
      <c r="A104" s="160"/>
      <c r="B104" s="171"/>
      <c r="C104" s="171"/>
      <c r="D104" s="171"/>
      <c r="E104" s="172"/>
      <c r="F104" s="173"/>
      <c r="G104" s="312"/>
      <c r="H104" s="313"/>
      <c r="I104" s="163"/>
    </row>
    <row r="105" spans="1:9" ht="12.75" customHeight="1" x14ac:dyDescent="0.25">
      <c r="A105" s="160"/>
      <c r="B105" s="171"/>
      <c r="C105" s="171"/>
      <c r="D105" s="171"/>
      <c r="E105" s="172"/>
      <c r="F105" s="173"/>
      <c r="G105" s="312"/>
      <c r="H105" s="313"/>
      <c r="I105" s="163"/>
    </row>
    <row r="106" spans="1:9" ht="12.75" customHeight="1" x14ac:dyDescent="0.25">
      <c r="A106" s="160"/>
      <c r="B106" s="171"/>
      <c r="C106" s="171"/>
      <c r="D106" s="171"/>
      <c r="E106" s="172"/>
      <c r="F106" s="173"/>
      <c r="G106" s="312"/>
      <c r="H106" s="313"/>
      <c r="I106" s="163"/>
    </row>
    <row r="107" spans="1:9" ht="12.75" customHeight="1" x14ac:dyDescent="0.25">
      <c r="A107" s="160"/>
      <c r="B107" s="171"/>
      <c r="C107" s="171"/>
      <c r="D107" s="171"/>
      <c r="E107" s="172"/>
      <c r="F107" s="173"/>
      <c r="G107" s="312"/>
      <c r="H107" s="313"/>
      <c r="I107" s="163"/>
    </row>
    <row r="108" spans="1:9" ht="12.75" customHeight="1" x14ac:dyDescent="0.25">
      <c r="A108" s="160"/>
      <c r="B108" s="171"/>
      <c r="C108" s="171"/>
      <c r="D108" s="171"/>
      <c r="E108" s="172"/>
      <c r="F108" s="173"/>
      <c r="G108" s="312"/>
      <c r="H108" s="313"/>
      <c r="I108" s="163"/>
    </row>
    <row r="109" spans="1:9" ht="12.75" customHeight="1" x14ac:dyDescent="0.25">
      <c r="A109" s="160"/>
      <c r="B109" s="171"/>
      <c r="C109" s="171"/>
      <c r="D109" s="171"/>
      <c r="E109" s="172"/>
      <c r="F109" s="173"/>
      <c r="G109" s="312"/>
      <c r="H109" s="313"/>
      <c r="I109" s="163"/>
    </row>
    <row r="110" spans="1:9" ht="12.75" customHeight="1" x14ac:dyDescent="0.25">
      <c r="A110" s="160"/>
      <c r="B110" s="171"/>
      <c r="C110" s="171"/>
      <c r="D110" s="171"/>
      <c r="E110" s="172"/>
      <c r="F110" s="173"/>
      <c r="G110" s="312"/>
      <c r="H110" s="313"/>
      <c r="I110" s="163"/>
    </row>
    <row r="111" spans="1:9" ht="12.75" customHeight="1" x14ac:dyDescent="0.25">
      <c r="A111" s="160"/>
      <c r="B111" s="171"/>
      <c r="C111" s="171"/>
      <c r="D111" s="171"/>
      <c r="E111" s="172"/>
      <c r="F111" s="173"/>
      <c r="G111" s="312"/>
      <c r="H111" s="313"/>
      <c r="I111" s="163"/>
    </row>
    <row r="112" spans="1:9" ht="12.75" customHeight="1" x14ac:dyDescent="0.25">
      <c r="A112" s="160"/>
      <c r="B112" s="171"/>
      <c r="C112" s="171"/>
      <c r="D112" s="171"/>
      <c r="E112" s="172"/>
      <c r="F112" s="173"/>
      <c r="G112" s="312"/>
      <c r="H112" s="313"/>
      <c r="I112" s="163"/>
    </row>
    <row r="113" spans="1:9" ht="12.75" customHeight="1" x14ac:dyDescent="0.25">
      <c r="A113" s="160"/>
      <c r="B113" s="171"/>
      <c r="C113" s="171"/>
      <c r="D113" s="171"/>
      <c r="E113" s="172"/>
      <c r="F113" s="173"/>
      <c r="G113" s="312"/>
      <c r="H113" s="313"/>
      <c r="I113" s="163"/>
    </row>
    <row r="114" spans="1:9" ht="12.75" customHeight="1" x14ac:dyDescent="0.25">
      <c r="A114" s="160"/>
      <c r="B114" s="171"/>
      <c r="C114" s="171"/>
      <c r="D114" s="171"/>
      <c r="E114" s="172"/>
      <c r="F114" s="173"/>
      <c r="G114" s="312"/>
      <c r="H114" s="313"/>
      <c r="I114" s="163"/>
    </row>
    <row r="115" spans="1:9" ht="12.75" customHeight="1" x14ac:dyDescent="0.25">
      <c r="A115" s="160"/>
      <c r="B115" s="171"/>
      <c r="C115" s="171"/>
      <c r="D115" s="171"/>
      <c r="E115" s="172"/>
      <c r="F115" s="173"/>
      <c r="G115" s="312"/>
      <c r="H115" s="313"/>
      <c r="I115" s="163"/>
    </row>
    <row r="116" spans="1:9" ht="12.75" customHeight="1" x14ac:dyDescent="0.25">
      <c r="A116" s="160"/>
      <c r="B116" s="171"/>
      <c r="C116" s="171"/>
      <c r="D116" s="171"/>
      <c r="E116" s="172"/>
      <c r="F116" s="173"/>
      <c r="G116" s="312"/>
      <c r="H116" s="313"/>
      <c r="I116" s="163"/>
    </row>
    <row r="117" spans="1:9" ht="12.75" customHeight="1" x14ac:dyDescent="0.25">
      <c r="A117" s="160"/>
      <c r="B117" s="171"/>
      <c r="C117" s="171"/>
      <c r="D117" s="171"/>
      <c r="E117" s="172"/>
      <c r="F117" s="173"/>
      <c r="G117" s="312"/>
      <c r="H117" s="313"/>
      <c r="I117" s="163"/>
    </row>
    <row r="118" spans="1:9" ht="12.75" customHeight="1" x14ac:dyDescent="0.25">
      <c r="A118" s="160"/>
      <c r="B118" s="171"/>
      <c r="C118" s="171"/>
      <c r="D118" s="171"/>
      <c r="E118" s="172"/>
      <c r="F118" s="173"/>
      <c r="G118" s="312"/>
      <c r="H118" s="313"/>
      <c r="I118" s="163"/>
    </row>
    <row r="119" spans="1:9" ht="12.75" customHeight="1" x14ac:dyDescent="0.25">
      <c r="A119" s="160"/>
      <c r="B119" s="171"/>
      <c r="C119" s="171"/>
      <c r="D119" s="171"/>
      <c r="E119" s="172"/>
      <c r="F119" s="173"/>
      <c r="G119" s="312"/>
      <c r="H119" s="313"/>
      <c r="I119" s="163"/>
    </row>
    <row r="120" spans="1:9" ht="12.75" customHeight="1" x14ac:dyDescent="0.25">
      <c r="A120" s="160"/>
      <c r="B120" s="171"/>
      <c r="C120" s="171"/>
      <c r="D120" s="171"/>
      <c r="E120" s="172"/>
      <c r="F120" s="173"/>
      <c r="G120" s="312"/>
      <c r="H120" s="313"/>
      <c r="I120" s="163"/>
    </row>
    <row r="121" spans="1:9" ht="12.75" customHeight="1" x14ac:dyDescent="0.25">
      <c r="A121" s="160"/>
      <c r="B121" s="171"/>
      <c r="C121" s="171"/>
      <c r="D121" s="171"/>
      <c r="E121" s="172"/>
      <c r="F121" s="173"/>
      <c r="G121" s="312"/>
      <c r="H121" s="313"/>
      <c r="I121" s="163"/>
    </row>
    <row r="122" spans="1:9" ht="12.75" customHeight="1" x14ac:dyDescent="0.25">
      <c r="A122" s="160"/>
      <c r="B122" s="171"/>
      <c r="C122" s="171"/>
      <c r="D122" s="171"/>
      <c r="E122" s="172"/>
      <c r="F122" s="173"/>
      <c r="G122" s="312"/>
      <c r="H122" s="313"/>
      <c r="I122" s="163"/>
    </row>
    <row r="123" spans="1:9" ht="12.75" customHeight="1" x14ac:dyDescent="0.25">
      <c r="A123" s="160"/>
      <c r="B123" s="171"/>
      <c r="C123" s="171"/>
      <c r="D123" s="171"/>
      <c r="E123" s="172"/>
      <c r="F123" s="173"/>
      <c r="G123" s="312"/>
      <c r="H123" s="313"/>
      <c r="I123" s="163"/>
    </row>
    <row r="124" spans="1:9" ht="12.75" customHeight="1" x14ac:dyDescent="0.25">
      <c r="A124" s="160"/>
      <c r="B124" s="171"/>
      <c r="C124" s="171"/>
      <c r="D124" s="171"/>
      <c r="E124" s="172"/>
      <c r="F124" s="173"/>
      <c r="G124" s="312"/>
      <c r="H124" s="313"/>
      <c r="I124" s="163"/>
    </row>
    <row r="125" spans="1:9" ht="12.75" customHeight="1" x14ac:dyDescent="0.25">
      <c r="A125" s="160"/>
      <c r="B125" s="171"/>
      <c r="C125" s="171"/>
      <c r="D125" s="171"/>
      <c r="E125" s="172"/>
      <c r="F125" s="173"/>
      <c r="G125" s="312"/>
      <c r="H125" s="313"/>
      <c r="I125" s="163"/>
    </row>
    <row r="126" spans="1:9" ht="12.75" customHeight="1" x14ac:dyDescent="0.25">
      <c r="A126" s="160"/>
      <c r="B126" s="171"/>
      <c r="C126" s="171"/>
      <c r="D126" s="171"/>
      <c r="E126" s="172"/>
      <c r="F126" s="173"/>
      <c r="G126" s="312"/>
      <c r="H126" s="313"/>
      <c r="I126" s="163"/>
    </row>
    <row r="127" spans="1:9" ht="12.75" customHeight="1" x14ac:dyDescent="0.25">
      <c r="A127" s="160"/>
      <c r="B127" s="171"/>
      <c r="C127" s="171"/>
      <c r="D127" s="171"/>
      <c r="E127" s="172"/>
      <c r="F127" s="173"/>
      <c r="G127" s="312"/>
      <c r="H127" s="313"/>
      <c r="I127" s="163"/>
    </row>
    <row r="128" spans="1:9" ht="12.75" customHeight="1" x14ac:dyDescent="0.25">
      <c r="A128" s="160"/>
      <c r="B128" s="171"/>
      <c r="C128" s="171"/>
      <c r="D128" s="171"/>
      <c r="E128" s="172"/>
      <c r="F128" s="173"/>
      <c r="G128" s="312"/>
      <c r="H128" s="313"/>
      <c r="I128" s="163"/>
    </row>
    <row r="129" spans="1:9" ht="12.75" customHeight="1" x14ac:dyDescent="0.25">
      <c r="A129" s="160"/>
      <c r="B129" s="171"/>
      <c r="C129" s="171"/>
      <c r="D129" s="171"/>
      <c r="E129" s="172"/>
      <c r="F129" s="173"/>
      <c r="G129" s="312"/>
      <c r="H129" s="313"/>
      <c r="I129" s="163"/>
    </row>
    <row r="130" spans="1:9" ht="12.75" customHeight="1" x14ac:dyDescent="0.25">
      <c r="A130" s="160"/>
      <c r="B130" s="171"/>
      <c r="C130" s="171"/>
      <c r="D130" s="171"/>
      <c r="E130" s="172"/>
      <c r="F130" s="173"/>
      <c r="G130" s="312"/>
      <c r="H130" s="313"/>
      <c r="I130" s="163"/>
    </row>
    <row r="131" spans="1:9" ht="12.75" customHeight="1" x14ac:dyDescent="0.25">
      <c r="A131" s="160"/>
      <c r="B131" s="171"/>
      <c r="C131" s="171"/>
      <c r="D131" s="171"/>
      <c r="E131" s="172"/>
      <c r="F131" s="173"/>
      <c r="G131" s="312"/>
      <c r="H131" s="313"/>
      <c r="I131" s="163"/>
    </row>
    <row r="132" spans="1:9" ht="12.75" customHeight="1" x14ac:dyDescent="0.25">
      <c r="A132" s="160"/>
      <c r="B132" s="171"/>
      <c r="C132" s="171"/>
      <c r="D132" s="171"/>
      <c r="E132" s="172"/>
      <c r="F132" s="173"/>
      <c r="G132" s="312"/>
      <c r="H132" s="313"/>
      <c r="I132" s="163"/>
    </row>
    <row r="133" spans="1:9" ht="12.75" customHeight="1" x14ac:dyDescent="0.25">
      <c r="A133" s="160"/>
      <c r="B133" s="171"/>
      <c r="C133" s="171"/>
      <c r="D133" s="171"/>
      <c r="E133" s="172"/>
      <c r="F133" s="173"/>
      <c r="G133" s="312"/>
      <c r="H133" s="313"/>
      <c r="I133" s="163"/>
    </row>
    <row r="134" spans="1:9" ht="12.75" customHeight="1" x14ac:dyDescent="0.25">
      <c r="A134" s="160"/>
      <c r="B134" s="171"/>
      <c r="C134" s="171"/>
      <c r="D134" s="171"/>
      <c r="E134" s="172"/>
      <c r="F134" s="173"/>
      <c r="G134" s="312"/>
      <c r="H134" s="313"/>
      <c r="I134" s="163"/>
    </row>
    <row r="135" spans="1:9" ht="12.75" customHeight="1" x14ac:dyDescent="0.25">
      <c r="A135" s="160"/>
      <c r="B135" s="171"/>
      <c r="C135" s="171"/>
      <c r="D135" s="171"/>
      <c r="E135" s="172"/>
      <c r="F135" s="173"/>
      <c r="G135" s="312"/>
      <c r="H135" s="313"/>
      <c r="I135" s="163"/>
    </row>
    <row r="136" spans="1:9" ht="12.75" customHeight="1" x14ac:dyDescent="0.25">
      <c r="A136" s="160"/>
      <c r="B136" s="171"/>
      <c r="C136" s="171"/>
      <c r="D136" s="171"/>
      <c r="E136" s="172"/>
      <c r="F136" s="173"/>
      <c r="G136" s="312"/>
      <c r="H136" s="313"/>
      <c r="I136" s="163"/>
    </row>
    <row r="137" spans="1:9" ht="12.75" customHeight="1" x14ac:dyDescent="0.25">
      <c r="A137" s="160"/>
      <c r="B137" s="171"/>
      <c r="C137" s="171"/>
      <c r="D137" s="171"/>
      <c r="E137" s="172"/>
      <c r="F137" s="173"/>
      <c r="G137" s="312"/>
      <c r="H137" s="313"/>
      <c r="I137" s="163"/>
    </row>
    <row r="138" spans="1:9" ht="12.75" customHeight="1" x14ac:dyDescent="0.25">
      <c r="A138" s="160"/>
      <c r="B138" s="171"/>
      <c r="C138" s="171"/>
      <c r="D138" s="171"/>
      <c r="E138" s="172"/>
      <c r="F138" s="173"/>
      <c r="G138" s="312"/>
      <c r="H138" s="313"/>
      <c r="I138" s="163"/>
    </row>
    <row r="139" spans="1:9" ht="12.75" customHeight="1" x14ac:dyDescent="0.25">
      <c r="A139" s="160"/>
      <c r="B139" s="171"/>
      <c r="C139" s="171"/>
      <c r="D139" s="171"/>
      <c r="E139" s="172"/>
      <c r="F139" s="173"/>
      <c r="G139" s="312"/>
      <c r="H139" s="313"/>
      <c r="I139" s="163"/>
    </row>
    <row r="140" spans="1:9" ht="12.75" customHeight="1" x14ac:dyDescent="0.25">
      <c r="A140" s="160"/>
      <c r="B140" s="171"/>
      <c r="C140" s="171"/>
      <c r="D140" s="171"/>
      <c r="E140" s="172"/>
      <c r="F140" s="173"/>
      <c r="G140" s="312"/>
      <c r="H140" s="313"/>
      <c r="I140" s="163"/>
    </row>
    <row r="141" spans="1:9" ht="12.75" customHeight="1" x14ac:dyDescent="0.25">
      <c r="A141" s="160"/>
      <c r="B141" s="171"/>
      <c r="C141" s="171"/>
      <c r="D141" s="171"/>
      <c r="E141" s="172"/>
      <c r="F141" s="173"/>
      <c r="G141" s="312"/>
      <c r="H141" s="313"/>
      <c r="I141" s="163"/>
    </row>
    <row r="142" spans="1:9" ht="12.75" customHeight="1" x14ac:dyDescent="0.25">
      <c r="A142" s="160"/>
      <c r="B142" s="171"/>
      <c r="C142" s="171"/>
      <c r="D142" s="171"/>
      <c r="E142" s="172"/>
      <c r="F142" s="173"/>
      <c r="G142" s="312"/>
      <c r="H142" s="313"/>
      <c r="I142" s="163"/>
    </row>
    <row r="143" spans="1:9" ht="12.75" customHeight="1" x14ac:dyDescent="0.25">
      <c r="A143" s="160"/>
      <c r="B143" s="171"/>
      <c r="C143" s="171"/>
      <c r="D143" s="171"/>
      <c r="E143" s="172"/>
      <c r="F143" s="173"/>
      <c r="G143" s="312"/>
      <c r="H143" s="313"/>
      <c r="I143" s="163"/>
    </row>
    <row r="144" spans="1:9" ht="12.75" customHeight="1" x14ac:dyDescent="0.25">
      <c r="A144" s="160"/>
      <c r="B144" s="171"/>
      <c r="C144" s="171"/>
      <c r="D144" s="171"/>
      <c r="E144" s="172"/>
      <c r="F144" s="173"/>
      <c r="G144" s="312"/>
      <c r="H144" s="313"/>
      <c r="I144" s="163"/>
    </row>
    <row r="145" spans="1:9" ht="12.75" customHeight="1" x14ac:dyDescent="0.25">
      <c r="A145" s="160"/>
      <c r="B145" s="171"/>
      <c r="C145" s="171"/>
      <c r="D145" s="171"/>
      <c r="E145" s="172"/>
      <c r="F145" s="173"/>
      <c r="G145" s="312"/>
      <c r="H145" s="313"/>
      <c r="I145" s="163"/>
    </row>
    <row r="146" spans="1:9" ht="12.75" customHeight="1" x14ac:dyDescent="0.25">
      <c r="A146" s="160"/>
      <c r="B146" s="171"/>
      <c r="C146" s="171"/>
      <c r="D146" s="171"/>
      <c r="E146" s="172"/>
      <c r="F146" s="173"/>
      <c r="G146" s="312"/>
      <c r="H146" s="313"/>
      <c r="I146" s="163"/>
    </row>
    <row r="147" spans="1:9" ht="12.75" customHeight="1" x14ac:dyDescent="0.25">
      <c r="A147" s="160"/>
      <c r="B147" s="171"/>
      <c r="C147" s="171"/>
      <c r="D147" s="171"/>
      <c r="E147" s="172"/>
      <c r="F147" s="173"/>
      <c r="G147" s="312"/>
      <c r="H147" s="313"/>
      <c r="I147" s="163"/>
    </row>
    <row r="148" spans="1:9" ht="12.75" customHeight="1" x14ac:dyDescent="0.25">
      <c r="A148" s="160"/>
      <c r="B148" s="171"/>
      <c r="C148" s="171"/>
      <c r="D148" s="171"/>
      <c r="E148" s="172"/>
      <c r="F148" s="173"/>
      <c r="G148" s="312"/>
      <c r="H148" s="313"/>
      <c r="I148" s="163"/>
    </row>
    <row r="149" spans="1:9" ht="12.75" customHeight="1" x14ac:dyDescent="0.25">
      <c r="A149" s="160"/>
      <c r="B149" s="171"/>
      <c r="C149" s="171"/>
      <c r="D149" s="171"/>
      <c r="E149" s="172"/>
      <c r="F149" s="173"/>
      <c r="G149" s="312"/>
      <c r="H149" s="313"/>
      <c r="I149" s="163"/>
    </row>
    <row r="150" spans="1:9" ht="12.75" customHeight="1" x14ac:dyDescent="0.25">
      <c r="A150" s="160"/>
      <c r="B150" s="171"/>
      <c r="C150" s="171"/>
      <c r="D150" s="171"/>
      <c r="E150" s="172"/>
      <c r="F150" s="173"/>
      <c r="G150" s="312"/>
      <c r="H150" s="313"/>
      <c r="I150" s="163"/>
    </row>
    <row r="151" spans="1:9" ht="12.75" customHeight="1" x14ac:dyDescent="0.25">
      <c r="A151" s="160"/>
      <c r="B151" s="171"/>
      <c r="C151" s="171"/>
      <c r="D151" s="171"/>
      <c r="E151" s="172"/>
      <c r="F151" s="173"/>
      <c r="G151" s="312"/>
      <c r="H151" s="313"/>
      <c r="I151" s="163"/>
    </row>
    <row r="152" spans="1:9" ht="12.75" customHeight="1" x14ac:dyDescent="0.25">
      <c r="A152" s="160"/>
      <c r="B152" s="171"/>
      <c r="C152" s="171"/>
      <c r="D152" s="171"/>
      <c r="E152" s="172"/>
      <c r="F152" s="173"/>
      <c r="G152" s="312"/>
      <c r="H152" s="313"/>
      <c r="I152" s="163"/>
    </row>
    <row r="153" spans="1:9" ht="12.75" customHeight="1" x14ac:dyDescent="0.25">
      <c r="A153" s="160"/>
      <c r="B153" s="171"/>
      <c r="C153" s="171"/>
      <c r="D153" s="171"/>
      <c r="E153" s="172"/>
      <c r="F153" s="173"/>
      <c r="G153" s="312"/>
      <c r="H153" s="313"/>
      <c r="I153" s="163"/>
    </row>
    <row r="154" spans="1:9" ht="12.75" customHeight="1" x14ac:dyDescent="0.25">
      <c r="A154" s="160"/>
      <c r="B154" s="171"/>
      <c r="C154" s="171"/>
      <c r="D154" s="171"/>
      <c r="E154" s="172"/>
      <c r="F154" s="173"/>
      <c r="G154" s="312"/>
      <c r="H154" s="313"/>
      <c r="I154" s="163"/>
    </row>
    <row r="155" spans="1:9" ht="12.75" customHeight="1" x14ac:dyDescent="0.25">
      <c r="A155" s="160"/>
      <c r="B155" s="171"/>
      <c r="C155" s="171"/>
      <c r="D155" s="171"/>
      <c r="E155" s="172"/>
      <c r="F155" s="173"/>
      <c r="G155" s="312"/>
      <c r="H155" s="313"/>
      <c r="I155" s="163"/>
    </row>
    <row r="156" spans="1:9" ht="12.75" customHeight="1" x14ac:dyDescent="0.25">
      <c r="A156" s="160"/>
      <c r="B156" s="171"/>
      <c r="C156" s="171"/>
      <c r="D156" s="171"/>
      <c r="E156" s="172"/>
      <c r="F156" s="173"/>
      <c r="G156" s="312"/>
      <c r="H156" s="313"/>
      <c r="I156" s="163"/>
    </row>
    <row r="157" spans="1:9" ht="12.75" customHeight="1" x14ac:dyDescent="0.25">
      <c r="A157" s="160"/>
      <c r="B157" s="171"/>
      <c r="C157" s="171"/>
      <c r="D157" s="171"/>
      <c r="E157" s="172"/>
      <c r="F157" s="173"/>
      <c r="G157" s="312"/>
      <c r="H157" s="313"/>
      <c r="I157" s="163"/>
    </row>
    <row r="158" spans="1:9" ht="12.75" customHeight="1" x14ac:dyDescent="0.25">
      <c r="A158" s="160"/>
      <c r="B158" s="171"/>
      <c r="C158" s="171"/>
      <c r="D158" s="171"/>
      <c r="E158" s="172"/>
      <c r="F158" s="173"/>
      <c r="G158" s="312"/>
      <c r="H158" s="313"/>
      <c r="I158" s="163"/>
    </row>
    <row r="159" spans="1:9" ht="12.75" customHeight="1" x14ac:dyDescent="0.25">
      <c r="A159" s="160"/>
      <c r="B159" s="171"/>
      <c r="C159" s="171"/>
      <c r="D159" s="171"/>
      <c r="E159" s="172"/>
      <c r="F159" s="173"/>
      <c r="G159" s="312"/>
      <c r="H159" s="313"/>
      <c r="I159" s="163"/>
    </row>
    <row r="160" spans="1:9" ht="12.75" customHeight="1" x14ac:dyDescent="0.25">
      <c r="A160" s="160"/>
      <c r="B160" s="171"/>
      <c r="C160" s="171"/>
      <c r="D160" s="171"/>
      <c r="E160" s="172"/>
      <c r="F160" s="173"/>
      <c r="G160" s="312"/>
      <c r="H160" s="313"/>
      <c r="I160" s="163"/>
    </row>
    <row r="161" spans="1:9" ht="12.75" customHeight="1" x14ac:dyDescent="0.25">
      <c r="A161" s="160"/>
      <c r="B161" s="171"/>
      <c r="C161" s="171"/>
      <c r="D161" s="171"/>
      <c r="E161" s="172"/>
      <c r="F161" s="173"/>
      <c r="G161" s="312"/>
      <c r="H161" s="313"/>
      <c r="I161" s="163"/>
    </row>
    <row r="162" spans="1:9" ht="12.75" customHeight="1" x14ac:dyDescent="0.25">
      <c r="A162" s="160"/>
      <c r="B162" s="171"/>
      <c r="C162" s="171"/>
      <c r="D162" s="171"/>
      <c r="E162" s="172"/>
      <c r="F162" s="173"/>
      <c r="G162" s="312"/>
      <c r="H162" s="313"/>
      <c r="I162" s="163"/>
    </row>
    <row r="163" spans="1:9" ht="12.75" customHeight="1" x14ac:dyDescent="0.25">
      <c r="A163" s="160"/>
      <c r="B163" s="171"/>
      <c r="C163" s="171"/>
      <c r="D163" s="171"/>
      <c r="E163" s="172"/>
      <c r="F163" s="173"/>
      <c r="G163" s="312"/>
      <c r="H163" s="313"/>
      <c r="I163" s="163"/>
    </row>
    <row r="164" spans="1:9" ht="12.75" customHeight="1" x14ac:dyDescent="0.25">
      <c r="A164" s="160"/>
      <c r="B164" s="171"/>
      <c r="C164" s="171"/>
      <c r="D164" s="171"/>
      <c r="E164" s="172"/>
      <c r="F164" s="173"/>
      <c r="G164" s="312"/>
      <c r="H164" s="313"/>
      <c r="I164" s="163"/>
    </row>
    <row r="165" spans="1:9" ht="12.75" customHeight="1" x14ac:dyDescent="0.25">
      <c r="A165" s="160"/>
      <c r="B165" s="171"/>
      <c r="C165" s="171"/>
      <c r="D165" s="171"/>
      <c r="E165" s="172"/>
      <c r="F165" s="173"/>
      <c r="G165" s="312"/>
      <c r="H165" s="313"/>
      <c r="I165" s="163"/>
    </row>
    <row r="166" spans="1:9" ht="12.75" customHeight="1" x14ac:dyDescent="0.25">
      <c r="A166" s="160"/>
      <c r="B166" s="171"/>
      <c r="C166" s="171"/>
      <c r="D166" s="171"/>
      <c r="E166" s="172"/>
      <c r="F166" s="173"/>
      <c r="G166" s="312"/>
      <c r="H166" s="313"/>
      <c r="I166" s="163"/>
    </row>
    <row r="167" spans="1:9" ht="12.75" customHeight="1" x14ac:dyDescent="0.25">
      <c r="A167" s="160"/>
      <c r="B167" s="171"/>
      <c r="C167" s="171"/>
      <c r="D167" s="171"/>
      <c r="E167" s="172"/>
      <c r="F167" s="173"/>
      <c r="G167" s="312"/>
      <c r="H167" s="313"/>
      <c r="I167" s="163"/>
    </row>
    <row r="168" spans="1:9" ht="12.75" customHeight="1" x14ac:dyDescent="0.25">
      <c r="A168" s="160"/>
      <c r="B168" s="171"/>
      <c r="C168" s="171"/>
      <c r="D168" s="171"/>
      <c r="E168" s="172"/>
      <c r="F168" s="173"/>
      <c r="G168" s="312"/>
      <c r="H168" s="313"/>
      <c r="I168" s="163"/>
    </row>
    <row r="169" spans="1:9" ht="12.75" customHeight="1" x14ac:dyDescent="0.25">
      <c r="A169" s="160"/>
      <c r="B169" s="171"/>
      <c r="C169" s="171"/>
      <c r="D169" s="171"/>
      <c r="E169" s="172"/>
      <c r="F169" s="173"/>
      <c r="G169" s="312"/>
      <c r="H169" s="313"/>
      <c r="I169" s="163"/>
    </row>
    <row r="170" spans="1:9" ht="12.75" customHeight="1" x14ac:dyDescent="0.25">
      <c r="A170" s="160"/>
      <c r="B170" s="171"/>
      <c r="C170" s="171"/>
      <c r="D170" s="171"/>
      <c r="E170" s="172"/>
      <c r="F170" s="173"/>
      <c r="G170" s="312"/>
      <c r="H170" s="313"/>
      <c r="I170" s="163"/>
    </row>
    <row r="171" spans="1:9" ht="12.75" customHeight="1" x14ac:dyDescent="0.25">
      <c r="A171" s="160"/>
      <c r="B171" s="171"/>
      <c r="C171" s="171"/>
      <c r="D171" s="171"/>
      <c r="E171" s="172"/>
      <c r="F171" s="173"/>
      <c r="G171" s="312"/>
      <c r="H171" s="313"/>
      <c r="I171" s="163"/>
    </row>
    <row r="172" spans="1:9" ht="12.75" customHeight="1" x14ac:dyDescent="0.25">
      <c r="A172" s="160"/>
      <c r="B172" s="171"/>
      <c r="C172" s="171"/>
      <c r="D172" s="171"/>
      <c r="E172" s="172"/>
      <c r="F172" s="173"/>
      <c r="G172" s="312"/>
      <c r="H172" s="313"/>
      <c r="I172" s="163"/>
    </row>
    <row r="173" spans="1:9" ht="12.75" customHeight="1" x14ac:dyDescent="0.25">
      <c r="A173" s="160"/>
      <c r="B173" s="171"/>
      <c r="C173" s="171"/>
      <c r="D173" s="171"/>
      <c r="E173" s="172"/>
      <c r="F173" s="173"/>
      <c r="G173" s="312"/>
      <c r="H173" s="313"/>
      <c r="I173" s="163"/>
    </row>
    <row r="174" spans="1:9" ht="12.75" customHeight="1" x14ac:dyDescent="0.25">
      <c r="A174" s="160"/>
      <c r="B174" s="171"/>
      <c r="C174" s="171"/>
      <c r="D174" s="171"/>
      <c r="E174" s="172"/>
      <c r="F174" s="173"/>
      <c r="G174" s="312"/>
      <c r="H174" s="313"/>
      <c r="I174" s="163"/>
    </row>
    <row r="175" spans="1:9" ht="12.75" customHeight="1" x14ac:dyDescent="0.25">
      <c r="A175" s="160"/>
      <c r="B175" s="171"/>
      <c r="C175" s="171"/>
      <c r="D175" s="171"/>
      <c r="E175" s="172"/>
      <c r="F175" s="173"/>
      <c r="G175" s="312"/>
      <c r="H175" s="313"/>
      <c r="I175" s="163"/>
    </row>
    <row r="176" spans="1:9" ht="12.75" customHeight="1" x14ac:dyDescent="0.25">
      <c r="A176" s="160"/>
      <c r="B176" s="171"/>
      <c r="C176" s="171"/>
      <c r="D176" s="171"/>
      <c r="E176" s="172"/>
      <c r="F176" s="173"/>
      <c r="G176" s="312"/>
      <c r="H176" s="313"/>
      <c r="I176" s="163"/>
    </row>
    <row r="177" spans="1:9" ht="12.75" customHeight="1" x14ac:dyDescent="0.25">
      <c r="A177" s="160"/>
      <c r="B177" s="171"/>
      <c r="C177" s="171"/>
      <c r="D177" s="171"/>
      <c r="E177" s="172"/>
      <c r="F177" s="173"/>
      <c r="G177" s="312"/>
      <c r="H177" s="313"/>
      <c r="I177" s="163"/>
    </row>
    <row r="178" spans="1:9" ht="12.75" customHeight="1" x14ac:dyDescent="0.25">
      <c r="A178" s="160"/>
      <c r="B178" s="171"/>
      <c r="C178" s="171"/>
      <c r="D178" s="171"/>
      <c r="E178" s="172"/>
      <c r="F178" s="173"/>
      <c r="G178" s="312"/>
      <c r="H178" s="313"/>
      <c r="I178" s="163"/>
    </row>
    <row r="179" spans="1:9" ht="12.75" customHeight="1" x14ac:dyDescent="0.25">
      <c r="A179" s="160"/>
      <c r="B179" s="171"/>
      <c r="C179" s="171"/>
      <c r="D179" s="171"/>
      <c r="E179" s="172"/>
      <c r="F179" s="173"/>
      <c r="G179" s="312"/>
      <c r="H179" s="313"/>
      <c r="I179" s="163"/>
    </row>
    <row r="180" spans="1:9" ht="12.75" customHeight="1" x14ac:dyDescent="0.25">
      <c r="A180" s="160"/>
      <c r="B180" s="171"/>
      <c r="C180" s="171"/>
      <c r="D180" s="171"/>
      <c r="E180" s="172"/>
      <c r="F180" s="173"/>
      <c r="G180" s="312"/>
      <c r="H180" s="313"/>
      <c r="I180" s="163"/>
    </row>
    <row r="181" spans="1:9" ht="12.75" customHeight="1" x14ac:dyDescent="0.25">
      <c r="A181" s="160"/>
      <c r="B181" s="171"/>
      <c r="C181" s="171"/>
      <c r="D181" s="171"/>
      <c r="E181" s="172"/>
      <c r="F181" s="173"/>
      <c r="G181" s="312"/>
      <c r="H181" s="313"/>
      <c r="I181" s="163"/>
    </row>
    <row r="182" spans="1:9" ht="12.75" customHeight="1" x14ac:dyDescent="0.25">
      <c r="A182" s="160"/>
      <c r="B182" s="171"/>
      <c r="C182" s="171"/>
      <c r="D182" s="171"/>
      <c r="E182" s="172"/>
      <c r="F182" s="173"/>
      <c r="G182" s="312"/>
      <c r="H182" s="313"/>
      <c r="I182" s="163"/>
    </row>
    <row r="183" spans="1:9" ht="12.75" customHeight="1" x14ac:dyDescent="0.25">
      <c r="A183" s="160"/>
      <c r="B183" s="171"/>
      <c r="C183" s="171"/>
      <c r="D183" s="171"/>
      <c r="E183" s="172"/>
      <c r="F183" s="173"/>
      <c r="G183" s="312"/>
      <c r="H183" s="313"/>
      <c r="I183" s="163"/>
    </row>
    <row r="184" spans="1:9" ht="12.75" customHeight="1" x14ac:dyDescent="0.25">
      <c r="A184" s="160"/>
      <c r="B184" s="171"/>
      <c r="C184" s="171"/>
      <c r="D184" s="171"/>
      <c r="E184" s="172"/>
      <c r="F184" s="173"/>
      <c r="G184" s="312"/>
      <c r="H184" s="313"/>
      <c r="I184" s="163"/>
    </row>
    <row r="185" spans="1:9" ht="12.75" customHeight="1" x14ac:dyDescent="0.25">
      <c r="A185" s="160"/>
      <c r="B185" s="171"/>
      <c r="C185" s="171"/>
      <c r="D185" s="171"/>
      <c r="E185" s="172"/>
      <c r="F185" s="173"/>
      <c r="G185" s="312"/>
      <c r="H185" s="313"/>
      <c r="I185" s="163"/>
    </row>
    <row r="186" spans="1:9" ht="12.75" customHeight="1" x14ac:dyDescent="0.25">
      <c r="A186" s="160"/>
      <c r="B186" s="171"/>
      <c r="C186" s="171"/>
      <c r="D186" s="171"/>
      <c r="E186" s="172"/>
      <c r="F186" s="173"/>
      <c r="G186" s="312"/>
      <c r="H186" s="313"/>
      <c r="I186" s="163"/>
    </row>
    <row r="187" spans="1:9" ht="12.75" customHeight="1" x14ac:dyDescent="0.25">
      <c r="A187" s="160"/>
      <c r="B187" s="171"/>
      <c r="C187" s="171"/>
      <c r="D187" s="171"/>
      <c r="E187" s="172"/>
      <c r="F187" s="173"/>
      <c r="G187" s="312"/>
      <c r="H187" s="313"/>
      <c r="I187" s="163"/>
    </row>
    <row r="188" spans="1:9" ht="12.75" customHeight="1" x14ac:dyDescent="0.25">
      <c r="A188" s="160"/>
      <c r="B188" s="171"/>
      <c r="C188" s="171"/>
      <c r="D188" s="171"/>
      <c r="E188" s="172"/>
      <c r="F188" s="173"/>
      <c r="G188" s="312"/>
      <c r="H188" s="313"/>
      <c r="I188" s="163"/>
    </row>
    <row r="189" spans="1:9" ht="12.75" customHeight="1" x14ac:dyDescent="0.25">
      <c r="A189" s="160"/>
      <c r="B189" s="171"/>
      <c r="C189" s="171"/>
      <c r="D189" s="171"/>
      <c r="E189" s="172"/>
      <c r="F189" s="173"/>
      <c r="G189" s="312"/>
      <c r="H189" s="313"/>
      <c r="I189" s="163"/>
    </row>
    <row r="190" spans="1:9" ht="12.75" customHeight="1" x14ac:dyDescent="0.25">
      <c r="A190" s="160"/>
      <c r="B190" s="171"/>
      <c r="C190" s="171"/>
      <c r="D190" s="171"/>
      <c r="E190" s="172"/>
      <c r="F190" s="173"/>
      <c r="G190" s="312"/>
      <c r="H190" s="313"/>
      <c r="I190" s="163"/>
    </row>
    <row r="191" spans="1:9" ht="12.75" customHeight="1" x14ac:dyDescent="0.25">
      <c r="A191" s="160"/>
      <c r="B191" s="171"/>
      <c r="C191" s="171"/>
      <c r="D191" s="171"/>
      <c r="E191" s="172"/>
      <c r="F191" s="173"/>
      <c r="G191" s="312"/>
      <c r="H191" s="313"/>
      <c r="I191" s="163"/>
    </row>
    <row r="192" spans="1:9" ht="12.75" customHeight="1" x14ac:dyDescent="0.25">
      <c r="A192" s="160"/>
      <c r="B192" s="171"/>
      <c r="C192" s="171"/>
      <c r="D192" s="171"/>
      <c r="E192" s="172"/>
      <c r="F192" s="173"/>
      <c r="G192" s="312"/>
      <c r="H192" s="313"/>
      <c r="I192" s="163"/>
    </row>
    <row r="193" spans="1:9" ht="12.75" customHeight="1" x14ac:dyDescent="0.25">
      <c r="A193" s="160"/>
      <c r="B193" s="171"/>
      <c r="C193" s="171"/>
      <c r="D193" s="171"/>
      <c r="E193" s="172"/>
      <c r="F193" s="173"/>
      <c r="G193" s="312"/>
      <c r="H193" s="313"/>
      <c r="I193" s="163"/>
    </row>
    <row r="194" spans="1:9" ht="12.75" customHeight="1" x14ac:dyDescent="0.25">
      <c r="A194" s="160"/>
      <c r="B194" s="171"/>
      <c r="C194" s="171"/>
      <c r="D194" s="171"/>
      <c r="E194" s="172"/>
      <c r="F194" s="173"/>
      <c r="G194" s="312"/>
      <c r="H194" s="313"/>
      <c r="I194" s="163"/>
    </row>
    <row r="195" spans="1:9" ht="12.75" customHeight="1" x14ac:dyDescent="0.25">
      <c r="A195" s="160"/>
      <c r="B195" s="171"/>
      <c r="C195" s="171"/>
      <c r="D195" s="171"/>
      <c r="E195" s="172"/>
      <c r="F195" s="173"/>
      <c r="G195" s="312"/>
      <c r="H195" s="313"/>
      <c r="I195" s="163"/>
    </row>
    <row r="196" spans="1:9" ht="12.75" customHeight="1" x14ac:dyDescent="0.25">
      <c r="A196" s="160"/>
      <c r="B196" s="171"/>
      <c r="C196" s="171"/>
      <c r="D196" s="171"/>
      <c r="E196" s="172"/>
      <c r="F196" s="173"/>
      <c r="G196" s="312"/>
      <c r="H196" s="313"/>
      <c r="I196" s="163"/>
    </row>
    <row r="197" spans="1:9" ht="12.75" customHeight="1" x14ac:dyDescent="0.25">
      <c r="A197" s="160"/>
      <c r="B197" s="171"/>
      <c r="C197" s="171"/>
      <c r="D197" s="171"/>
      <c r="E197" s="172"/>
      <c r="F197" s="173"/>
      <c r="G197" s="312"/>
      <c r="H197" s="313"/>
      <c r="I197" s="163"/>
    </row>
    <row r="198" spans="1:9" ht="12.75" customHeight="1" x14ac:dyDescent="0.25">
      <c r="A198" s="160"/>
      <c r="B198" s="171"/>
      <c r="C198" s="171"/>
      <c r="D198" s="171"/>
      <c r="E198" s="172"/>
      <c r="F198" s="173"/>
      <c r="G198" s="312"/>
      <c r="H198" s="313"/>
      <c r="I198" s="163"/>
    </row>
    <row r="199" spans="1:9" ht="12.75" customHeight="1" x14ac:dyDescent="0.25">
      <c r="A199" s="160"/>
      <c r="B199" s="171"/>
      <c r="C199" s="171"/>
      <c r="D199" s="171"/>
      <c r="E199" s="172"/>
      <c r="F199" s="173"/>
      <c r="G199" s="312"/>
      <c r="H199" s="313"/>
      <c r="I199" s="163"/>
    </row>
    <row r="200" spans="1:9" ht="12.75" customHeight="1" x14ac:dyDescent="0.25">
      <c r="A200" s="160"/>
      <c r="B200" s="171"/>
      <c r="C200" s="171"/>
      <c r="D200" s="171"/>
      <c r="E200" s="172"/>
      <c r="F200" s="173"/>
      <c r="G200" s="312"/>
      <c r="H200" s="313"/>
      <c r="I200" s="163"/>
    </row>
    <row r="201" spans="1:9" ht="12.75" customHeight="1" x14ac:dyDescent="0.25">
      <c r="A201" s="160"/>
      <c r="B201" s="171"/>
      <c r="C201" s="171"/>
      <c r="D201" s="171"/>
      <c r="E201" s="172"/>
      <c r="F201" s="173"/>
      <c r="G201" s="312"/>
      <c r="H201" s="313"/>
      <c r="I201" s="163"/>
    </row>
    <row r="202" spans="1:9" ht="12.75" customHeight="1" x14ac:dyDescent="0.25">
      <c r="A202" s="160"/>
      <c r="B202" s="171"/>
      <c r="C202" s="171"/>
      <c r="D202" s="171"/>
      <c r="E202" s="172"/>
      <c r="F202" s="173"/>
      <c r="G202" s="312"/>
      <c r="H202" s="313"/>
      <c r="I202" s="163"/>
    </row>
    <row r="203" spans="1:9" ht="12.75" customHeight="1" x14ac:dyDescent="0.25">
      <c r="A203" s="160"/>
      <c r="B203" s="171"/>
      <c r="C203" s="171"/>
      <c r="D203" s="171"/>
      <c r="E203" s="172"/>
      <c r="F203" s="173"/>
      <c r="G203" s="312"/>
      <c r="H203" s="313"/>
      <c r="I203" s="163"/>
    </row>
    <row r="204" spans="1:9" ht="12.75" customHeight="1" x14ac:dyDescent="0.25">
      <c r="A204" s="160"/>
      <c r="B204" s="171"/>
      <c r="C204" s="171"/>
      <c r="D204" s="171"/>
      <c r="E204" s="172"/>
      <c r="F204" s="173"/>
      <c r="G204" s="312"/>
      <c r="H204" s="313"/>
      <c r="I204" s="163"/>
    </row>
    <row r="205" spans="1:9" ht="12.75" customHeight="1" x14ac:dyDescent="0.25">
      <c r="A205" s="160"/>
      <c r="B205" s="171"/>
      <c r="C205" s="171"/>
      <c r="D205" s="171"/>
      <c r="E205" s="172"/>
      <c r="F205" s="173"/>
      <c r="G205" s="312"/>
      <c r="H205" s="313"/>
      <c r="I205" s="163"/>
    </row>
    <row r="206" spans="1:9" ht="12.75" customHeight="1" x14ac:dyDescent="0.25">
      <c r="A206" s="160"/>
      <c r="B206" s="171"/>
      <c r="C206" s="171"/>
      <c r="D206" s="171"/>
      <c r="E206" s="172"/>
      <c r="F206" s="173"/>
      <c r="G206" s="312"/>
      <c r="H206" s="313"/>
      <c r="I206" s="163"/>
    </row>
    <row r="207" spans="1:9" ht="12.75" customHeight="1" x14ac:dyDescent="0.25">
      <c r="A207" s="160"/>
      <c r="B207" s="171"/>
      <c r="C207" s="171"/>
      <c r="D207" s="171"/>
      <c r="E207" s="172"/>
      <c r="F207" s="173"/>
      <c r="G207" s="312"/>
      <c r="H207" s="313"/>
      <c r="I207" s="163"/>
    </row>
    <row r="208" spans="1:9" ht="12.75" customHeight="1" x14ac:dyDescent="0.25">
      <c r="A208" s="160"/>
      <c r="B208" s="171"/>
      <c r="C208" s="171"/>
      <c r="D208" s="171"/>
      <c r="E208" s="172"/>
      <c r="F208" s="173"/>
      <c r="G208" s="312"/>
      <c r="H208" s="313"/>
      <c r="I208" s="163"/>
    </row>
    <row r="209" spans="1:9" ht="12.75" customHeight="1" x14ac:dyDescent="0.25">
      <c r="A209" s="160"/>
      <c r="B209" s="171"/>
      <c r="C209" s="171"/>
      <c r="D209" s="171"/>
      <c r="E209" s="172"/>
      <c r="F209" s="173"/>
      <c r="G209" s="312"/>
      <c r="H209" s="313"/>
      <c r="I209" s="163"/>
    </row>
    <row r="210" spans="1:9" ht="12.75" customHeight="1" x14ac:dyDescent="0.25">
      <c r="A210" s="160"/>
      <c r="B210" s="171"/>
      <c r="C210" s="171"/>
      <c r="D210" s="171"/>
      <c r="E210" s="172"/>
      <c r="F210" s="173"/>
      <c r="G210" s="312"/>
      <c r="H210" s="313"/>
      <c r="I210" s="163"/>
    </row>
    <row r="211" spans="1:9" ht="12.75" customHeight="1" x14ac:dyDescent="0.25">
      <c r="A211" s="160"/>
      <c r="B211" s="171"/>
      <c r="C211" s="171"/>
      <c r="D211" s="171"/>
      <c r="E211" s="172"/>
      <c r="F211" s="173"/>
      <c r="G211" s="312"/>
      <c r="H211" s="313"/>
      <c r="I211" s="163"/>
    </row>
    <row r="212" spans="1:9" ht="12.75" customHeight="1" x14ac:dyDescent="0.25">
      <c r="A212" s="160"/>
      <c r="B212" s="171"/>
      <c r="C212" s="171"/>
      <c r="D212" s="171"/>
      <c r="E212" s="172"/>
      <c r="F212" s="173"/>
      <c r="G212" s="312"/>
      <c r="H212" s="313"/>
      <c r="I212" s="163"/>
    </row>
    <row r="213" spans="1:9" ht="12.75" customHeight="1" x14ac:dyDescent="0.25">
      <c r="A213" s="160"/>
      <c r="B213" s="171"/>
      <c r="C213" s="171"/>
      <c r="D213" s="171"/>
      <c r="E213" s="172"/>
      <c r="F213" s="173"/>
      <c r="G213" s="312"/>
      <c r="H213" s="313"/>
      <c r="I213" s="163"/>
    </row>
    <row r="214" spans="1:9" ht="12.75" customHeight="1" x14ac:dyDescent="0.25">
      <c r="A214" s="160"/>
      <c r="B214" s="171"/>
      <c r="C214" s="171"/>
      <c r="D214" s="171"/>
      <c r="E214" s="172"/>
      <c r="F214" s="173"/>
      <c r="G214" s="312"/>
      <c r="H214" s="313"/>
      <c r="I214" s="163"/>
    </row>
    <row r="215" spans="1:9" ht="12.75" customHeight="1" x14ac:dyDescent="0.25">
      <c r="A215" s="160"/>
      <c r="B215" s="171"/>
      <c r="C215" s="171"/>
      <c r="D215" s="171"/>
      <c r="E215" s="172"/>
      <c r="F215" s="173"/>
      <c r="G215" s="312"/>
      <c r="H215" s="313"/>
      <c r="I215" s="163"/>
    </row>
    <row r="216" spans="1:9" ht="12.75" customHeight="1" x14ac:dyDescent="0.25">
      <c r="A216" s="160"/>
      <c r="B216" s="171"/>
      <c r="C216" s="171"/>
      <c r="D216" s="171"/>
      <c r="E216" s="172"/>
      <c r="F216" s="173"/>
      <c r="G216" s="312"/>
      <c r="H216" s="313"/>
      <c r="I216" s="163"/>
    </row>
    <row r="217" spans="1:9" ht="12.75" customHeight="1" x14ac:dyDescent="0.25">
      <c r="A217" s="160"/>
      <c r="B217" s="171"/>
      <c r="C217" s="171"/>
      <c r="D217" s="171"/>
      <c r="E217" s="172"/>
      <c r="F217" s="173"/>
      <c r="G217" s="312"/>
      <c r="H217" s="313"/>
      <c r="I217" s="163"/>
    </row>
    <row r="218" spans="1:9" ht="12.75" customHeight="1" x14ac:dyDescent="0.25">
      <c r="A218" s="160"/>
      <c r="B218" s="171"/>
      <c r="C218" s="171"/>
      <c r="D218" s="171"/>
      <c r="E218" s="172"/>
      <c r="F218" s="173"/>
      <c r="G218" s="312"/>
      <c r="H218" s="313"/>
      <c r="I218" s="163"/>
    </row>
    <row r="219" spans="1:9" ht="12.75" customHeight="1" x14ac:dyDescent="0.25">
      <c r="A219" s="160"/>
      <c r="B219" s="171"/>
      <c r="C219" s="171"/>
      <c r="D219" s="171"/>
      <c r="E219" s="172"/>
      <c r="F219" s="173"/>
      <c r="G219" s="312"/>
      <c r="H219" s="313"/>
      <c r="I219" s="163"/>
    </row>
    <row r="220" spans="1:9" ht="12.75" customHeight="1" x14ac:dyDescent="0.25">
      <c r="A220" s="160"/>
      <c r="B220" s="171"/>
      <c r="C220" s="171"/>
      <c r="D220" s="171"/>
      <c r="E220" s="172"/>
      <c r="F220" s="173"/>
      <c r="G220" s="312"/>
      <c r="H220" s="313"/>
      <c r="I220" s="163"/>
    </row>
    <row r="221" spans="1:9" ht="12.75" customHeight="1" x14ac:dyDescent="0.25">
      <c r="A221" s="160"/>
      <c r="B221" s="171"/>
      <c r="C221" s="171"/>
      <c r="D221" s="171"/>
      <c r="E221" s="172"/>
      <c r="F221" s="173"/>
      <c r="G221" s="312"/>
      <c r="H221" s="313"/>
      <c r="I221" s="163"/>
    </row>
    <row r="222" spans="1:9" ht="12.75" customHeight="1" x14ac:dyDescent="0.25">
      <c r="A222" s="160"/>
      <c r="B222" s="171"/>
      <c r="C222" s="171"/>
      <c r="D222" s="171"/>
      <c r="E222" s="172"/>
      <c r="F222" s="173"/>
      <c r="G222" s="312"/>
      <c r="H222" s="313"/>
      <c r="I222" s="163"/>
    </row>
    <row r="223" spans="1:9" ht="12.75" customHeight="1" x14ac:dyDescent="0.25">
      <c r="A223" s="160"/>
      <c r="B223" s="171"/>
      <c r="C223" s="171"/>
      <c r="D223" s="171"/>
      <c r="E223" s="172"/>
      <c r="F223" s="173"/>
      <c r="G223" s="312"/>
      <c r="H223" s="313"/>
      <c r="I223" s="163"/>
    </row>
    <row r="224" spans="1:9" ht="12.75" customHeight="1" x14ac:dyDescent="0.25">
      <c r="A224" s="160"/>
      <c r="B224" s="171"/>
      <c r="C224" s="171"/>
      <c r="D224" s="171"/>
      <c r="E224" s="172"/>
      <c r="F224" s="173"/>
      <c r="G224" s="312"/>
      <c r="H224" s="313"/>
      <c r="I224" s="163"/>
    </row>
    <row r="225" spans="1:9" ht="12.75" customHeight="1" x14ac:dyDescent="0.25">
      <c r="A225" s="160"/>
      <c r="B225" s="171"/>
      <c r="C225" s="171"/>
      <c r="D225" s="171"/>
      <c r="E225" s="172"/>
      <c r="F225" s="173"/>
      <c r="G225" s="312"/>
      <c r="H225" s="313"/>
      <c r="I225" s="163"/>
    </row>
    <row r="226" spans="1:9" ht="12.75" customHeight="1" x14ac:dyDescent="0.25">
      <c r="A226" s="160"/>
      <c r="B226" s="171"/>
      <c r="C226" s="171"/>
      <c r="D226" s="171"/>
      <c r="E226" s="172"/>
      <c r="F226" s="173"/>
      <c r="G226" s="312"/>
      <c r="H226" s="313"/>
      <c r="I226" s="163"/>
    </row>
    <row r="227" spans="1:9" ht="12.75" customHeight="1" x14ac:dyDescent="0.25">
      <c r="A227" s="160"/>
      <c r="B227" s="171"/>
      <c r="C227" s="171"/>
      <c r="D227" s="171"/>
      <c r="E227" s="172"/>
      <c r="F227" s="173"/>
      <c r="G227" s="312"/>
      <c r="H227" s="313"/>
      <c r="I227" s="163"/>
    </row>
    <row r="228" spans="1:9" ht="12.75" customHeight="1" x14ac:dyDescent="0.25">
      <c r="A228" s="160"/>
      <c r="B228" s="171"/>
      <c r="C228" s="171"/>
      <c r="D228" s="171"/>
      <c r="E228" s="172"/>
      <c r="F228" s="173"/>
      <c r="G228" s="312"/>
      <c r="H228" s="313"/>
      <c r="I228" s="163"/>
    </row>
    <row r="229" spans="1:9" ht="12.75" customHeight="1" x14ac:dyDescent="0.25">
      <c r="A229" s="160"/>
      <c r="B229" s="171"/>
      <c r="C229" s="171"/>
      <c r="D229" s="171"/>
      <c r="E229" s="172"/>
      <c r="F229" s="173"/>
      <c r="G229" s="312"/>
      <c r="H229" s="313"/>
      <c r="I229" s="163"/>
    </row>
    <row r="230" spans="1:9" ht="12.75" customHeight="1" x14ac:dyDescent="0.25">
      <c r="A230" s="160"/>
      <c r="B230" s="171"/>
      <c r="C230" s="171"/>
      <c r="D230" s="171"/>
      <c r="E230" s="172"/>
      <c r="F230" s="173"/>
      <c r="G230" s="312"/>
      <c r="H230" s="313"/>
      <c r="I230" s="163"/>
    </row>
    <row r="231" spans="1:9" ht="12.75" customHeight="1" x14ac:dyDescent="0.25">
      <c r="A231" s="160"/>
      <c r="B231" s="171"/>
      <c r="C231" s="171"/>
      <c r="D231" s="171"/>
      <c r="E231" s="172"/>
      <c r="F231" s="173"/>
      <c r="G231" s="312"/>
      <c r="H231" s="313"/>
      <c r="I231" s="163"/>
    </row>
    <row r="232" spans="1:9" ht="12.75" customHeight="1" x14ac:dyDescent="0.25">
      <c r="A232" s="160"/>
      <c r="B232" s="171"/>
      <c r="C232" s="171"/>
      <c r="D232" s="171"/>
      <c r="E232" s="172"/>
      <c r="F232" s="173"/>
      <c r="G232" s="312"/>
      <c r="H232" s="313"/>
      <c r="I232" s="163"/>
    </row>
    <row r="233" spans="1:9" ht="12.75" customHeight="1" x14ac:dyDescent="0.25">
      <c r="A233" s="160"/>
      <c r="B233" s="171"/>
      <c r="C233" s="171"/>
      <c r="D233" s="171"/>
      <c r="E233" s="172"/>
      <c r="F233" s="173"/>
      <c r="G233" s="312"/>
      <c r="H233" s="313"/>
      <c r="I233" s="163"/>
    </row>
    <row r="234" spans="1:9" ht="12.75" customHeight="1" x14ac:dyDescent="0.25">
      <c r="A234" s="160"/>
      <c r="B234" s="171"/>
      <c r="C234" s="171"/>
      <c r="D234" s="171"/>
      <c r="E234" s="172"/>
      <c r="F234" s="173"/>
      <c r="G234" s="312"/>
      <c r="H234" s="313"/>
      <c r="I234" s="163"/>
    </row>
    <row r="235" spans="1:9" ht="12.75" customHeight="1" x14ac:dyDescent="0.25">
      <c r="A235" s="160"/>
      <c r="B235" s="171"/>
      <c r="C235" s="171"/>
      <c r="D235" s="171"/>
      <c r="E235" s="172"/>
      <c r="F235" s="173"/>
      <c r="G235" s="312"/>
      <c r="H235" s="313"/>
      <c r="I235" s="163"/>
    </row>
    <row r="236" spans="1:9" ht="12.75" customHeight="1" x14ac:dyDescent="0.25">
      <c r="A236" s="160"/>
      <c r="B236" s="171"/>
      <c r="C236" s="171"/>
      <c r="D236" s="171"/>
      <c r="E236" s="172"/>
      <c r="F236" s="173"/>
      <c r="G236" s="312"/>
      <c r="H236" s="313"/>
      <c r="I236" s="163"/>
    </row>
    <row r="237" spans="1:9" ht="12.75" customHeight="1" x14ac:dyDescent="0.25">
      <c r="A237" s="160"/>
      <c r="B237" s="171"/>
      <c r="C237" s="171"/>
      <c r="D237" s="171"/>
      <c r="E237" s="172"/>
      <c r="F237" s="173"/>
      <c r="G237" s="312"/>
      <c r="H237" s="313"/>
      <c r="I237" s="163"/>
    </row>
    <row r="238" spans="1:9" ht="12.75" customHeight="1" x14ac:dyDescent="0.25">
      <c r="A238" s="160"/>
      <c r="B238" s="171"/>
      <c r="C238" s="171"/>
      <c r="D238" s="171"/>
      <c r="E238" s="172"/>
      <c r="F238" s="173"/>
      <c r="G238" s="312"/>
      <c r="H238" s="313"/>
      <c r="I238" s="163"/>
    </row>
    <row r="239" spans="1:9" ht="12.75" customHeight="1" x14ac:dyDescent="0.25">
      <c r="A239" s="160"/>
      <c r="B239" s="171"/>
      <c r="C239" s="171"/>
      <c r="D239" s="171"/>
      <c r="E239" s="172"/>
      <c r="F239" s="173"/>
      <c r="G239" s="312"/>
      <c r="H239" s="313"/>
      <c r="I239" s="163"/>
    </row>
    <row r="240" spans="1:9" ht="12.75" customHeight="1" x14ac:dyDescent="0.25">
      <c r="A240" s="160"/>
      <c r="B240" s="171"/>
      <c r="C240" s="171"/>
      <c r="D240" s="171"/>
      <c r="E240" s="172"/>
      <c r="F240" s="173"/>
      <c r="G240" s="312"/>
      <c r="H240" s="313"/>
      <c r="I240" s="163"/>
    </row>
    <row r="241" spans="1:9" ht="12.75" customHeight="1" x14ac:dyDescent="0.25">
      <c r="A241" s="160"/>
      <c r="B241" s="171"/>
      <c r="C241" s="171"/>
      <c r="D241" s="171"/>
      <c r="E241" s="172"/>
      <c r="F241" s="173"/>
      <c r="G241" s="312"/>
      <c r="H241" s="313"/>
      <c r="I241" s="163"/>
    </row>
    <row r="242" spans="1:9" ht="12.75" customHeight="1" x14ac:dyDescent="0.25">
      <c r="A242" s="160"/>
      <c r="B242" s="171"/>
      <c r="C242" s="171"/>
      <c r="D242" s="171"/>
      <c r="E242" s="172"/>
      <c r="F242" s="173"/>
      <c r="G242" s="312"/>
      <c r="H242" s="313"/>
      <c r="I242" s="163"/>
    </row>
    <row r="243" spans="1:9" ht="12.75" customHeight="1" x14ac:dyDescent="0.25">
      <c r="A243" s="160"/>
      <c r="B243" s="171"/>
      <c r="C243" s="171"/>
      <c r="D243" s="171"/>
      <c r="E243" s="172"/>
      <c r="F243" s="173"/>
      <c r="G243" s="312"/>
      <c r="H243" s="313"/>
      <c r="I243" s="163"/>
    </row>
    <row r="244" spans="1:9" ht="12.75" customHeight="1" x14ac:dyDescent="0.25">
      <c r="A244" s="160"/>
      <c r="B244" s="171"/>
      <c r="C244" s="171"/>
      <c r="D244" s="171"/>
      <c r="E244" s="172"/>
      <c r="F244" s="173"/>
      <c r="G244" s="312"/>
      <c r="H244" s="313"/>
      <c r="I244" s="163"/>
    </row>
    <row r="245" spans="1:9" ht="12.75" customHeight="1" x14ac:dyDescent="0.25">
      <c r="A245" s="160"/>
      <c r="B245" s="171"/>
      <c r="C245" s="171"/>
      <c r="D245" s="171"/>
      <c r="E245" s="172"/>
      <c r="F245" s="173"/>
      <c r="G245" s="312"/>
      <c r="H245" s="313"/>
      <c r="I245" s="163"/>
    </row>
    <row r="246" spans="1:9" ht="12.75" customHeight="1" x14ac:dyDescent="0.25">
      <c r="A246" s="160"/>
      <c r="B246" s="171"/>
      <c r="C246" s="171"/>
      <c r="D246" s="171"/>
      <c r="E246" s="172"/>
      <c r="F246" s="173"/>
      <c r="G246" s="312"/>
      <c r="H246" s="313"/>
      <c r="I246" s="163"/>
    </row>
    <row r="247" spans="1:9" ht="12.75" customHeight="1" x14ac:dyDescent="0.25">
      <c r="A247" s="160"/>
      <c r="B247" s="171"/>
      <c r="C247" s="171"/>
      <c r="D247" s="171"/>
      <c r="E247" s="172"/>
      <c r="F247" s="173"/>
      <c r="G247" s="312"/>
      <c r="H247" s="313"/>
      <c r="I247" s="163"/>
    </row>
    <row r="248" spans="1:9" ht="12.75" customHeight="1" x14ac:dyDescent="0.25">
      <c r="A248" s="160"/>
      <c r="B248" s="171"/>
      <c r="C248" s="171"/>
      <c r="D248" s="171"/>
      <c r="E248" s="172"/>
      <c r="F248" s="173"/>
      <c r="G248" s="312"/>
      <c r="H248" s="313"/>
      <c r="I248" s="163"/>
    </row>
    <row r="249" spans="1:9" ht="12.75" customHeight="1" x14ac:dyDescent="0.25">
      <c r="A249" s="160"/>
      <c r="B249" s="171"/>
      <c r="C249" s="171"/>
      <c r="D249" s="171"/>
      <c r="E249" s="172"/>
      <c r="F249" s="173"/>
      <c r="G249" s="312"/>
      <c r="H249" s="313"/>
      <c r="I249" s="163"/>
    </row>
    <row r="250" spans="1:9" ht="12.75" customHeight="1" x14ac:dyDescent="0.25">
      <c r="A250" s="160"/>
      <c r="B250" s="171"/>
      <c r="C250" s="171"/>
      <c r="D250" s="171"/>
      <c r="E250" s="172"/>
      <c r="F250" s="173"/>
      <c r="G250" s="312"/>
      <c r="H250" s="313"/>
      <c r="I250" s="163"/>
    </row>
    <row r="251" spans="1:9" ht="12.75" customHeight="1" x14ac:dyDescent="0.25">
      <c r="A251" s="160"/>
      <c r="B251" s="171"/>
      <c r="C251" s="171"/>
      <c r="D251" s="171"/>
      <c r="E251" s="172"/>
      <c r="F251" s="173"/>
      <c r="G251" s="312"/>
      <c r="H251" s="313"/>
      <c r="I251" s="163"/>
    </row>
    <row r="252" spans="1:9" ht="12.75" customHeight="1" x14ac:dyDescent="0.25">
      <c r="A252" s="160"/>
      <c r="B252" s="171"/>
      <c r="C252" s="171"/>
      <c r="D252" s="171"/>
      <c r="E252" s="172"/>
      <c r="F252" s="173"/>
      <c r="G252" s="312"/>
      <c r="H252" s="313"/>
      <c r="I252" s="163"/>
    </row>
    <row r="253" spans="1:9" ht="12.75" customHeight="1" x14ac:dyDescent="0.25">
      <c r="A253" s="160"/>
      <c r="B253" s="171"/>
      <c r="C253" s="171"/>
      <c r="D253" s="171"/>
      <c r="E253" s="172"/>
      <c r="F253" s="173"/>
      <c r="G253" s="312"/>
      <c r="H253" s="313"/>
      <c r="I253" s="163"/>
    </row>
    <row r="254" spans="1:9" ht="12.75" customHeight="1" x14ac:dyDescent="0.25">
      <c r="A254" s="160"/>
      <c r="B254" s="171"/>
      <c r="C254" s="171"/>
      <c r="D254" s="171"/>
      <c r="E254" s="172"/>
      <c r="F254" s="173"/>
      <c r="G254" s="312"/>
      <c r="H254" s="313"/>
      <c r="I254" s="163"/>
    </row>
    <row r="255" spans="1:9" ht="12.75" customHeight="1" x14ac:dyDescent="0.25">
      <c r="A255" s="160"/>
      <c r="B255" s="171"/>
      <c r="C255" s="171"/>
      <c r="D255" s="171"/>
      <c r="E255" s="172"/>
      <c r="F255" s="173"/>
      <c r="G255" s="312"/>
      <c r="H255" s="313"/>
      <c r="I255" s="163"/>
    </row>
    <row r="256" spans="1:9" ht="12.75" customHeight="1" x14ac:dyDescent="0.25">
      <c r="A256" s="160"/>
      <c r="B256" s="171"/>
      <c r="C256" s="171"/>
      <c r="D256" s="171"/>
      <c r="E256" s="172"/>
      <c r="F256" s="173"/>
      <c r="G256" s="312"/>
      <c r="H256" s="313"/>
      <c r="I256" s="163"/>
    </row>
    <row r="257" spans="1:9" ht="12.75" customHeight="1" x14ac:dyDescent="0.25">
      <c r="A257" s="160"/>
      <c r="B257" s="171"/>
      <c r="C257" s="171"/>
      <c r="D257" s="171"/>
      <c r="E257" s="172"/>
      <c r="F257" s="173"/>
      <c r="G257" s="312"/>
      <c r="H257" s="313"/>
      <c r="I257" s="163"/>
    </row>
    <row r="258" spans="1:9" ht="12.75" customHeight="1" x14ac:dyDescent="0.25">
      <c r="A258" s="160"/>
      <c r="B258" s="171"/>
      <c r="C258" s="171"/>
      <c r="D258" s="171"/>
      <c r="E258" s="172"/>
      <c r="F258" s="173"/>
      <c r="G258" s="312"/>
      <c r="H258" s="313"/>
      <c r="I258" s="163"/>
    </row>
    <row r="259" spans="1:9" ht="12.75" customHeight="1" x14ac:dyDescent="0.25">
      <c r="A259" s="160"/>
      <c r="B259" s="171"/>
      <c r="C259" s="171"/>
      <c r="D259" s="171"/>
      <c r="E259" s="172"/>
      <c r="F259" s="173"/>
      <c r="G259" s="312"/>
      <c r="H259" s="313"/>
      <c r="I259" s="163"/>
    </row>
    <row r="260" spans="1:9" ht="12.75" customHeight="1" x14ac:dyDescent="0.25">
      <c r="A260" s="160"/>
      <c r="B260" s="171"/>
      <c r="C260" s="171"/>
      <c r="D260" s="171"/>
      <c r="E260" s="172"/>
      <c r="F260" s="173"/>
      <c r="G260" s="312"/>
      <c r="H260" s="313"/>
      <c r="I260" s="163"/>
    </row>
    <row r="261" spans="1:9" ht="12.75" customHeight="1" x14ac:dyDescent="0.25">
      <c r="A261" s="160"/>
      <c r="B261" s="171"/>
      <c r="C261" s="171"/>
      <c r="D261" s="171"/>
      <c r="E261" s="172"/>
      <c r="F261" s="173"/>
      <c r="G261" s="312"/>
      <c r="H261" s="313"/>
      <c r="I261" s="163"/>
    </row>
    <row r="262" spans="1:9" ht="12.75" customHeight="1" x14ac:dyDescent="0.25">
      <c r="A262" s="160"/>
      <c r="B262" s="171"/>
      <c r="C262" s="171"/>
      <c r="D262" s="171"/>
      <c r="E262" s="172"/>
      <c r="F262" s="173"/>
      <c r="G262" s="312"/>
      <c r="H262" s="313"/>
      <c r="I262" s="163"/>
    </row>
    <row r="263" spans="1:9" ht="12.75" customHeight="1" x14ac:dyDescent="0.25">
      <c r="A263" s="160"/>
      <c r="B263" s="171"/>
      <c r="C263" s="171"/>
      <c r="D263" s="171"/>
      <c r="E263" s="172"/>
      <c r="F263" s="173"/>
      <c r="G263" s="312"/>
      <c r="H263" s="313"/>
      <c r="I263" s="163"/>
    </row>
    <row r="264" spans="1:9" ht="12.75" customHeight="1" x14ac:dyDescent="0.25">
      <c r="A264" s="160"/>
      <c r="B264" s="171"/>
      <c r="C264" s="171"/>
      <c r="D264" s="171"/>
      <c r="E264" s="172"/>
      <c r="F264" s="173"/>
      <c r="G264" s="312"/>
      <c r="H264" s="313"/>
      <c r="I264" s="163"/>
    </row>
    <row r="265" spans="1:9" ht="12.75" customHeight="1" x14ac:dyDescent="0.25">
      <c r="A265" s="160"/>
      <c r="B265" s="171"/>
      <c r="C265" s="171"/>
      <c r="D265" s="171"/>
      <c r="E265" s="172"/>
      <c r="F265" s="173"/>
      <c r="G265" s="312"/>
      <c r="H265" s="313"/>
      <c r="I265" s="163"/>
    </row>
    <row r="266" spans="1:9" ht="12.75" customHeight="1" x14ac:dyDescent="0.25">
      <c r="A266" s="160"/>
      <c r="B266" s="171"/>
      <c r="C266" s="171"/>
      <c r="D266" s="171"/>
      <c r="E266" s="172"/>
      <c r="F266" s="173"/>
      <c r="G266" s="312"/>
      <c r="H266" s="313"/>
      <c r="I266" s="163"/>
    </row>
    <row r="267" spans="1:9" ht="12.75" customHeight="1" x14ac:dyDescent="0.25">
      <c r="A267" s="160"/>
      <c r="B267" s="171"/>
      <c r="C267" s="171"/>
      <c r="D267" s="171"/>
      <c r="E267" s="172"/>
      <c r="F267" s="173"/>
      <c r="G267" s="312"/>
      <c r="H267" s="313"/>
      <c r="I267" s="163"/>
    </row>
    <row r="268" spans="1:9" ht="12.75" customHeight="1" x14ac:dyDescent="0.25">
      <c r="A268" s="160"/>
      <c r="B268" s="171"/>
      <c r="C268" s="171"/>
      <c r="D268" s="171"/>
      <c r="E268" s="172"/>
      <c r="F268" s="173"/>
      <c r="G268" s="312"/>
      <c r="H268" s="313"/>
      <c r="I268" s="163"/>
    </row>
    <row r="269" spans="1:9" ht="12.75" customHeight="1" x14ac:dyDescent="0.25">
      <c r="A269" s="160"/>
      <c r="B269" s="171"/>
      <c r="C269" s="171"/>
      <c r="D269" s="171"/>
      <c r="E269" s="172"/>
      <c r="F269" s="173"/>
      <c r="G269" s="312"/>
      <c r="H269" s="313"/>
      <c r="I269" s="163"/>
    </row>
    <row r="270" spans="1:9" ht="12.75" customHeight="1" x14ac:dyDescent="0.25">
      <c r="A270" s="160"/>
      <c r="B270" s="171"/>
      <c r="C270" s="171"/>
      <c r="D270" s="171"/>
      <c r="E270" s="172"/>
      <c r="F270" s="173"/>
      <c r="G270" s="312"/>
      <c r="H270" s="313"/>
      <c r="I270" s="163"/>
    </row>
    <row r="271" spans="1:9" ht="12.75" customHeight="1" x14ac:dyDescent="0.25">
      <c r="A271" s="160"/>
      <c r="B271" s="171"/>
      <c r="C271" s="171"/>
      <c r="D271" s="171"/>
      <c r="E271" s="172"/>
      <c r="F271" s="173"/>
      <c r="G271" s="312"/>
      <c r="H271" s="313"/>
      <c r="I271" s="163"/>
    </row>
    <row r="272" spans="1:9" ht="12.75" customHeight="1" x14ac:dyDescent="0.25">
      <c r="A272" s="160"/>
      <c r="B272" s="171"/>
      <c r="C272" s="171"/>
      <c r="D272" s="171"/>
      <c r="E272" s="172"/>
      <c r="F272" s="173"/>
      <c r="G272" s="312"/>
      <c r="H272" s="313"/>
      <c r="I272" s="163"/>
    </row>
    <row r="273" spans="1:9" ht="12.75" customHeight="1" x14ac:dyDescent="0.25">
      <c r="A273" s="160"/>
      <c r="B273" s="171"/>
      <c r="C273" s="171"/>
      <c r="D273" s="171"/>
      <c r="E273" s="172"/>
      <c r="F273" s="173"/>
      <c r="G273" s="312"/>
      <c r="H273" s="313"/>
      <c r="I273" s="163"/>
    </row>
    <row r="274" spans="1:9" ht="12.75" customHeight="1" x14ac:dyDescent="0.25">
      <c r="A274" s="160"/>
      <c r="B274" s="171"/>
      <c r="C274" s="171"/>
      <c r="D274" s="171"/>
      <c r="E274" s="172"/>
      <c r="F274" s="173"/>
      <c r="G274" s="312"/>
      <c r="H274" s="313"/>
      <c r="I274" s="163"/>
    </row>
    <row r="275" spans="1:9" ht="12.75" customHeight="1" x14ac:dyDescent="0.25">
      <c r="A275" s="160"/>
      <c r="B275" s="171"/>
      <c r="C275" s="171"/>
      <c r="D275" s="171"/>
      <c r="E275" s="172"/>
      <c r="F275" s="173"/>
      <c r="G275" s="312"/>
      <c r="H275" s="313"/>
      <c r="I275" s="163"/>
    </row>
    <row r="276" spans="1:9" ht="12.75" customHeight="1" x14ac:dyDescent="0.25">
      <c r="A276" s="160"/>
      <c r="B276" s="171"/>
      <c r="C276" s="171"/>
      <c r="D276" s="171"/>
      <c r="E276" s="172"/>
      <c r="F276" s="173"/>
      <c r="G276" s="312"/>
      <c r="H276" s="313"/>
      <c r="I276" s="163"/>
    </row>
    <row r="277" spans="1:9" ht="12.75" customHeight="1" x14ac:dyDescent="0.25">
      <c r="A277" s="160"/>
      <c r="B277" s="171"/>
      <c r="C277" s="171"/>
      <c r="D277" s="171"/>
      <c r="E277" s="172"/>
      <c r="F277" s="173"/>
      <c r="G277" s="312"/>
      <c r="H277" s="313"/>
      <c r="I277" s="163"/>
    </row>
    <row r="278" spans="1:9" ht="12.75" customHeight="1" x14ac:dyDescent="0.25">
      <c r="A278" s="160"/>
      <c r="B278" s="171"/>
      <c r="C278" s="171"/>
      <c r="D278" s="171"/>
      <c r="E278" s="172"/>
      <c r="F278" s="173"/>
      <c r="G278" s="312"/>
      <c r="H278" s="313"/>
      <c r="I278" s="163"/>
    </row>
    <row r="279" spans="1:9" ht="12.75" customHeight="1" x14ac:dyDescent="0.25">
      <c r="A279" s="160"/>
      <c r="B279" s="171"/>
      <c r="C279" s="171"/>
      <c r="D279" s="171"/>
      <c r="E279" s="172"/>
      <c r="F279" s="173"/>
      <c r="G279" s="312"/>
      <c r="H279" s="313"/>
      <c r="I279" s="163"/>
    </row>
    <row r="280" spans="1:9" ht="12.75" customHeight="1" x14ac:dyDescent="0.25">
      <c r="A280" s="160"/>
      <c r="B280" s="171"/>
      <c r="C280" s="171"/>
      <c r="D280" s="171"/>
      <c r="E280" s="172"/>
      <c r="F280" s="173"/>
      <c r="G280" s="312"/>
      <c r="H280" s="313"/>
      <c r="I280" s="163"/>
    </row>
    <row r="281" spans="1:9" ht="12.75" customHeight="1" x14ac:dyDescent="0.25">
      <c r="A281" s="160"/>
      <c r="B281" s="171"/>
      <c r="C281" s="171"/>
      <c r="D281" s="171"/>
      <c r="E281" s="172"/>
      <c r="F281" s="173"/>
      <c r="G281" s="312"/>
      <c r="H281" s="313"/>
      <c r="I281" s="163"/>
    </row>
    <row r="282" spans="1:9" ht="12.75" customHeight="1" x14ac:dyDescent="0.25">
      <c r="A282" s="160"/>
      <c r="B282" s="171"/>
      <c r="C282" s="171"/>
      <c r="D282" s="171"/>
      <c r="E282" s="172"/>
      <c r="F282" s="173"/>
      <c r="G282" s="312"/>
      <c r="H282" s="313"/>
      <c r="I282" s="163"/>
    </row>
    <row r="283" spans="1:9" ht="12.75" customHeight="1" x14ac:dyDescent="0.25">
      <c r="A283" s="160"/>
      <c r="B283" s="171"/>
      <c r="C283" s="171"/>
      <c r="D283" s="171"/>
      <c r="E283" s="172"/>
      <c r="F283" s="173"/>
      <c r="G283" s="312"/>
      <c r="H283" s="313"/>
      <c r="I283" s="163"/>
    </row>
    <row r="284" spans="1:9" ht="12.75" customHeight="1" x14ac:dyDescent="0.25">
      <c r="A284" s="160"/>
      <c r="B284" s="171"/>
      <c r="C284" s="171"/>
      <c r="D284" s="171"/>
      <c r="E284" s="172"/>
      <c r="F284" s="173"/>
      <c r="G284" s="312"/>
      <c r="H284" s="313"/>
      <c r="I284" s="163"/>
    </row>
    <row r="285" spans="1:9" ht="12.75" customHeight="1" x14ac:dyDescent="0.25">
      <c r="A285" s="160"/>
      <c r="B285" s="171"/>
      <c r="C285" s="171"/>
      <c r="D285" s="171"/>
      <c r="E285" s="172"/>
      <c r="F285" s="173"/>
      <c r="G285" s="312"/>
      <c r="H285" s="313"/>
      <c r="I285" s="163"/>
    </row>
    <row r="286" spans="1:9" ht="12.75" customHeight="1" x14ac:dyDescent="0.25">
      <c r="A286" s="160"/>
      <c r="B286" s="171"/>
      <c r="C286" s="171"/>
      <c r="D286" s="171"/>
      <c r="E286" s="172"/>
      <c r="F286" s="173"/>
      <c r="G286" s="312"/>
      <c r="H286" s="313"/>
      <c r="I286" s="163"/>
    </row>
    <row r="287" spans="1:9" ht="12.75" customHeight="1" x14ac:dyDescent="0.25">
      <c r="A287" s="160"/>
      <c r="B287" s="171"/>
      <c r="C287" s="171"/>
      <c r="D287" s="171"/>
      <c r="E287" s="172"/>
      <c r="F287" s="173"/>
      <c r="G287" s="312"/>
      <c r="H287" s="313"/>
      <c r="I287" s="163"/>
    </row>
    <row r="288" spans="1:9" ht="12.75" customHeight="1" x14ac:dyDescent="0.25">
      <c r="A288" s="160"/>
      <c r="B288" s="171"/>
      <c r="C288" s="171"/>
      <c r="D288" s="171"/>
      <c r="E288" s="172"/>
      <c r="F288" s="173"/>
      <c r="G288" s="312"/>
      <c r="H288" s="313"/>
      <c r="I288" s="163"/>
    </row>
    <row r="289" spans="1:9" ht="12.75" customHeight="1" x14ac:dyDescent="0.25">
      <c r="A289" s="160"/>
      <c r="B289" s="171"/>
      <c r="C289" s="171"/>
      <c r="D289" s="171"/>
      <c r="E289" s="172"/>
      <c r="F289" s="173"/>
      <c r="G289" s="312"/>
      <c r="H289" s="313"/>
      <c r="I289" s="163"/>
    </row>
    <row r="290" spans="1:9" ht="12.75" customHeight="1" x14ac:dyDescent="0.25">
      <c r="A290" s="160"/>
      <c r="B290" s="171"/>
      <c r="C290" s="171"/>
      <c r="D290" s="171"/>
      <c r="E290" s="172"/>
      <c r="F290" s="173"/>
      <c r="G290" s="312"/>
      <c r="H290" s="313"/>
      <c r="I290" s="163"/>
    </row>
    <row r="291" spans="1:9" ht="12.75" customHeight="1" x14ac:dyDescent="0.25">
      <c r="A291" s="160"/>
      <c r="B291" s="171"/>
      <c r="C291" s="171"/>
      <c r="D291" s="171"/>
      <c r="E291" s="172"/>
      <c r="F291" s="173"/>
      <c r="G291" s="312"/>
      <c r="H291" s="313"/>
      <c r="I291" s="163"/>
    </row>
    <row r="292" spans="1:9" ht="12.75" customHeight="1" x14ac:dyDescent="0.25">
      <c r="A292" s="160"/>
      <c r="B292" s="171"/>
      <c r="C292" s="171"/>
      <c r="D292" s="171"/>
      <c r="E292" s="172"/>
      <c r="F292" s="173"/>
      <c r="G292" s="312"/>
      <c r="H292" s="313"/>
      <c r="I292" s="163"/>
    </row>
    <row r="293" spans="1:9" ht="12.75" customHeight="1" x14ac:dyDescent="0.25">
      <c r="A293" s="160"/>
      <c r="B293" s="171"/>
      <c r="C293" s="171"/>
      <c r="D293" s="171"/>
      <c r="E293" s="172"/>
      <c r="F293" s="173"/>
      <c r="G293" s="312"/>
      <c r="H293" s="313"/>
      <c r="I293" s="163"/>
    </row>
    <row r="294" spans="1:9" ht="12.75" customHeight="1" x14ac:dyDescent="0.25">
      <c r="A294" s="160"/>
      <c r="B294" s="171"/>
      <c r="C294" s="171"/>
      <c r="D294" s="171"/>
      <c r="E294" s="172"/>
      <c r="F294" s="173"/>
      <c r="G294" s="312"/>
      <c r="H294" s="313"/>
      <c r="I294" s="163"/>
    </row>
    <row r="295" spans="1:9" ht="12.75" customHeight="1" x14ac:dyDescent="0.25">
      <c r="A295" s="160"/>
      <c r="B295" s="171"/>
      <c r="C295" s="171"/>
      <c r="D295" s="171"/>
      <c r="E295" s="172"/>
      <c r="F295" s="173"/>
      <c r="G295" s="312"/>
      <c r="H295" s="313"/>
      <c r="I295" s="163"/>
    </row>
    <row r="296" spans="1:9" ht="12.75" customHeight="1" x14ac:dyDescent="0.25">
      <c r="A296" s="160"/>
      <c r="B296" s="171"/>
      <c r="C296" s="171"/>
      <c r="D296" s="171"/>
      <c r="E296" s="172"/>
      <c r="F296" s="173"/>
      <c r="G296" s="312"/>
      <c r="H296" s="313"/>
      <c r="I296" s="163"/>
    </row>
    <row r="297" spans="1:9" ht="12.75" customHeight="1" x14ac:dyDescent="0.25">
      <c r="A297" s="160"/>
      <c r="B297" s="171"/>
      <c r="C297" s="171"/>
      <c r="D297" s="171"/>
      <c r="E297" s="172"/>
      <c r="F297" s="173"/>
      <c r="G297" s="312"/>
      <c r="H297" s="313"/>
      <c r="I297" s="163"/>
    </row>
    <row r="298" spans="1:9" ht="12.75" customHeight="1" x14ac:dyDescent="0.25">
      <c r="A298" s="160"/>
      <c r="B298" s="171"/>
      <c r="C298" s="171"/>
      <c r="D298" s="171"/>
      <c r="E298" s="172"/>
      <c r="F298" s="173"/>
      <c r="G298" s="312"/>
      <c r="H298" s="313"/>
      <c r="I298" s="163"/>
    </row>
    <row r="299" spans="1:9" ht="12.75" customHeight="1" x14ac:dyDescent="0.25">
      <c r="A299" s="160"/>
      <c r="B299" s="171"/>
      <c r="C299" s="171"/>
      <c r="D299" s="171"/>
      <c r="E299" s="172"/>
      <c r="F299" s="173"/>
      <c r="G299" s="312"/>
      <c r="H299" s="313"/>
      <c r="I299" s="163"/>
    </row>
    <row r="300" spans="1:9" ht="12.75" customHeight="1" x14ac:dyDescent="0.25">
      <c r="A300" s="160"/>
      <c r="B300" s="171"/>
      <c r="C300" s="171"/>
      <c r="D300" s="171"/>
      <c r="E300" s="172"/>
      <c r="F300" s="173"/>
      <c r="G300" s="312"/>
      <c r="H300" s="313"/>
      <c r="I300" s="163"/>
    </row>
    <row r="301" spans="1:9" ht="12.75" customHeight="1" x14ac:dyDescent="0.25">
      <c r="A301" s="160"/>
      <c r="B301" s="171"/>
      <c r="C301" s="171"/>
      <c r="D301" s="171"/>
      <c r="E301" s="172"/>
      <c r="F301" s="173"/>
      <c r="G301" s="312"/>
      <c r="H301" s="313"/>
      <c r="I301" s="163"/>
    </row>
    <row r="302" spans="1:9" ht="12.75" customHeight="1" x14ac:dyDescent="0.25">
      <c r="A302" s="160"/>
      <c r="B302" s="171"/>
      <c r="C302" s="171"/>
      <c r="D302" s="171"/>
      <c r="E302" s="172"/>
      <c r="F302" s="173"/>
      <c r="G302" s="312"/>
      <c r="H302" s="313"/>
      <c r="I302" s="163"/>
    </row>
    <row r="303" spans="1:9" ht="12.75" customHeight="1" x14ac:dyDescent="0.25">
      <c r="A303" s="160"/>
      <c r="B303" s="171"/>
      <c r="C303" s="171"/>
      <c r="D303" s="171"/>
      <c r="E303" s="172"/>
      <c r="F303" s="173"/>
      <c r="G303" s="312"/>
      <c r="H303" s="313"/>
      <c r="I303" s="163"/>
    </row>
    <row r="304" spans="1:9" ht="12.75" customHeight="1" x14ac:dyDescent="0.25">
      <c r="A304" s="160"/>
      <c r="B304" s="171"/>
      <c r="C304" s="171"/>
      <c r="D304" s="171"/>
      <c r="E304" s="172"/>
      <c r="F304" s="173"/>
      <c r="G304" s="312"/>
      <c r="H304" s="313"/>
      <c r="I304" s="163"/>
    </row>
    <row r="305" spans="1:9" ht="12.75" customHeight="1" x14ac:dyDescent="0.25">
      <c r="A305" s="160"/>
      <c r="B305" s="171"/>
      <c r="C305" s="171"/>
      <c r="D305" s="171"/>
      <c r="E305" s="172"/>
      <c r="F305" s="173"/>
      <c r="G305" s="312"/>
      <c r="H305" s="313"/>
      <c r="I305" s="163"/>
    </row>
    <row r="306" spans="1:9" ht="12.75" customHeight="1" x14ac:dyDescent="0.25">
      <c r="A306" s="160"/>
      <c r="B306" s="171"/>
      <c r="C306" s="171"/>
      <c r="D306" s="171"/>
      <c r="E306" s="172"/>
      <c r="F306" s="173"/>
      <c r="G306" s="312"/>
      <c r="H306" s="313"/>
      <c r="I306" s="163"/>
    </row>
    <row r="307" spans="1:9" ht="12.75" customHeight="1" x14ac:dyDescent="0.25">
      <c r="A307" s="160"/>
      <c r="B307" s="171"/>
      <c r="C307" s="171"/>
      <c r="D307" s="171"/>
      <c r="E307" s="172"/>
      <c r="F307" s="173"/>
      <c r="G307" s="312"/>
      <c r="H307" s="313"/>
      <c r="I307" s="163"/>
    </row>
    <row r="308" spans="1:9" ht="12.75" customHeight="1" x14ac:dyDescent="0.25">
      <c r="A308" s="160"/>
      <c r="B308" s="171"/>
      <c r="C308" s="171"/>
      <c r="D308" s="171"/>
      <c r="E308" s="172"/>
      <c r="F308" s="173"/>
      <c r="G308" s="312"/>
      <c r="H308" s="313"/>
      <c r="I308" s="163"/>
    </row>
    <row r="309" spans="1:9" ht="12.75" customHeight="1" x14ac:dyDescent="0.25">
      <c r="A309" s="160"/>
      <c r="B309" s="171"/>
      <c r="C309" s="171"/>
      <c r="D309" s="171"/>
      <c r="E309" s="172"/>
      <c r="F309" s="173"/>
      <c r="G309" s="312"/>
      <c r="H309" s="313"/>
      <c r="I309" s="163"/>
    </row>
    <row r="310" spans="1:9" ht="12.75" customHeight="1" x14ac:dyDescent="0.25">
      <c r="A310" s="160"/>
      <c r="B310" s="171"/>
      <c r="C310" s="171"/>
      <c r="D310" s="171"/>
      <c r="E310" s="172"/>
      <c r="F310" s="173"/>
      <c r="G310" s="312"/>
      <c r="H310" s="313"/>
      <c r="I310" s="163"/>
    </row>
    <row r="311" spans="1:9" ht="12.75" customHeight="1" x14ac:dyDescent="0.25">
      <c r="A311" s="160"/>
      <c r="B311" s="171"/>
      <c r="C311" s="171"/>
      <c r="D311" s="171"/>
      <c r="E311" s="172"/>
      <c r="F311" s="173"/>
      <c r="G311" s="312"/>
      <c r="H311" s="313"/>
      <c r="I311" s="163"/>
    </row>
    <row r="312" spans="1:9" ht="12.75" customHeight="1" x14ac:dyDescent="0.25">
      <c r="A312" s="160"/>
      <c r="B312" s="171"/>
      <c r="C312" s="171"/>
      <c r="D312" s="171"/>
      <c r="E312" s="172"/>
      <c r="F312" s="173"/>
      <c r="G312" s="312"/>
      <c r="H312" s="313"/>
      <c r="I312" s="163"/>
    </row>
    <row r="313" spans="1:9" ht="12.75" customHeight="1" x14ac:dyDescent="0.25">
      <c r="A313" s="160"/>
      <c r="B313" s="171"/>
      <c r="C313" s="171"/>
      <c r="D313" s="171"/>
      <c r="E313" s="172"/>
      <c r="F313" s="173"/>
      <c r="G313" s="312"/>
      <c r="H313" s="313"/>
      <c r="I313" s="163"/>
    </row>
    <row r="314" spans="1:9" ht="12.75" customHeight="1" x14ac:dyDescent="0.25">
      <c r="A314" s="160"/>
      <c r="B314" s="171"/>
      <c r="C314" s="171"/>
      <c r="D314" s="171"/>
      <c r="E314" s="172"/>
      <c r="F314" s="173"/>
      <c r="G314" s="312"/>
      <c r="H314" s="313"/>
      <c r="I314" s="163"/>
    </row>
    <row r="315" spans="1:9" ht="12.75" customHeight="1" x14ac:dyDescent="0.25">
      <c r="A315" s="160"/>
      <c r="B315" s="171"/>
      <c r="C315" s="171"/>
      <c r="D315" s="171"/>
      <c r="E315" s="172"/>
      <c r="F315" s="173"/>
      <c r="G315" s="312"/>
      <c r="H315" s="313"/>
      <c r="I315" s="163"/>
    </row>
    <row r="316" spans="1:9" ht="12.75" customHeight="1" x14ac:dyDescent="0.25">
      <c r="A316" s="160"/>
      <c r="B316" s="171"/>
      <c r="C316" s="171"/>
      <c r="D316" s="171"/>
      <c r="E316" s="172"/>
      <c r="F316" s="173"/>
      <c r="G316" s="312"/>
      <c r="H316" s="313"/>
      <c r="I316" s="163"/>
    </row>
    <row r="317" spans="1:9" ht="12.75" customHeight="1" x14ac:dyDescent="0.25">
      <c r="A317" s="160"/>
      <c r="B317" s="171"/>
      <c r="C317" s="171"/>
      <c r="D317" s="171"/>
      <c r="E317" s="172"/>
      <c r="F317" s="173"/>
      <c r="G317" s="312"/>
      <c r="H317" s="313"/>
      <c r="I317" s="163"/>
    </row>
    <row r="318" spans="1:9" ht="12.75" customHeight="1" x14ac:dyDescent="0.25">
      <c r="A318" s="160"/>
      <c r="B318" s="171"/>
      <c r="C318" s="171"/>
      <c r="D318" s="171"/>
      <c r="E318" s="172"/>
      <c r="F318" s="173"/>
      <c r="G318" s="312"/>
      <c r="H318" s="313"/>
      <c r="I318" s="163"/>
    </row>
    <row r="319" spans="1:9" ht="12.75" customHeight="1" x14ac:dyDescent="0.25">
      <c r="A319" s="160"/>
      <c r="B319" s="171"/>
      <c r="C319" s="171"/>
      <c r="D319" s="171"/>
      <c r="E319" s="172"/>
      <c r="F319" s="173"/>
      <c r="G319" s="312"/>
      <c r="H319" s="313"/>
      <c r="I319" s="163"/>
    </row>
    <row r="320" spans="1:9" ht="12.75" customHeight="1" x14ac:dyDescent="0.25">
      <c r="A320" s="160"/>
      <c r="B320" s="171"/>
      <c r="C320" s="171"/>
      <c r="D320" s="171"/>
      <c r="E320" s="172"/>
      <c r="F320" s="173"/>
      <c r="G320" s="312"/>
      <c r="H320" s="313"/>
      <c r="I320" s="163"/>
    </row>
    <row r="321" spans="1:9" ht="12.75" customHeight="1" x14ac:dyDescent="0.25">
      <c r="A321" s="160"/>
      <c r="B321" s="171"/>
      <c r="C321" s="171"/>
      <c r="D321" s="171"/>
      <c r="E321" s="172"/>
      <c r="F321" s="173"/>
      <c r="G321" s="312"/>
      <c r="H321" s="313"/>
      <c r="I321" s="163"/>
    </row>
    <row r="322" spans="1:9" ht="12.75" customHeight="1" x14ac:dyDescent="0.25">
      <c r="A322" s="160"/>
      <c r="B322" s="171"/>
      <c r="C322" s="171"/>
      <c r="D322" s="171"/>
      <c r="E322" s="172"/>
      <c r="F322" s="173"/>
      <c r="G322" s="312"/>
      <c r="H322" s="313"/>
      <c r="I322" s="163"/>
    </row>
    <row r="323" spans="1:9" ht="12.75" customHeight="1" x14ac:dyDescent="0.25">
      <c r="A323" s="160"/>
      <c r="B323" s="171"/>
      <c r="C323" s="171"/>
      <c r="D323" s="171"/>
      <c r="E323" s="172"/>
      <c r="F323" s="173"/>
      <c r="G323" s="312"/>
      <c r="H323" s="313"/>
      <c r="I323" s="163"/>
    </row>
    <row r="324" spans="1:9" ht="12.75" customHeight="1" x14ac:dyDescent="0.25">
      <c r="A324" s="160"/>
      <c r="B324" s="171"/>
      <c r="C324" s="171"/>
      <c r="D324" s="171"/>
      <c r="E324" s="172"/>
      <c r="F324" s="173"/>
      <c r="G324" s="312"/>
      <c r="H324" s="313"/>
      <c r="I324" s="163"/>
    </row>
    <row r="325" spans="1:9" ht="12.75" customHeight="1" x14ac:dyDescent="0.25">
      <c r="A325" s="160"/>
      <c r="B325" s="171"/>
      <c r="C325" s="171"/>
      <c r="D325" s="171"/>
      <c r="E325" s="172"/>
      <c r="F325" s="173"/>
      <c r="G325" s="312"/>
      <c r="H325" s="313"/>
      <c r="I325" s="163"/>
    </row>
    <row r="326" spans="1:9" ht="12.75" customHeight="1" x14ac:dyDescent="0.25">
      <c r="A326" s="160"/>
      <c r="B326" s="171"/>
      <c r="C326" s="171"/>
      <c r="D326" s="171"/>
      <c r="E326" s="172"/>
      <c r="F326" s="173"/>
      <c r="G326" s="312"/>
      <c r="H326" s="313"/>
      <c r="I326" s="163"/>
    </row>
    <row r="327" spans="1:9" ht="12.75" customHeight="1" x14ac:dyDescent="0.25">
      <c r="A327" s="160"/>
      <c r="B327" s="171"/>
      <c r="C327" s="171"/>
      <c r="D327" s="171"/>
      <c r="E327" s="172"/>
      <c r="F327" s="173"/>
      <c r="G327" s="312"/>
      <c r="H327" s="313"/>
      <c r="I327" s="163"/>
    </row>
    <row r="328" spans="1:9" ht="12.75" customHeight="1" x14ac:dyDescent="0.25">
      <c r="A328" s="160"/>
      <c r="B328" s="171"/>
      <c r="C328" s="171"/>
      <c r="D328" s="171"/>
      <c r="E328" s="172"/>
      <c r="F328" s="173"/>
      <c r="G328" s="312"/>
      <c r="H328" s="313"/>
      <c r="I328" s="163"/>
    </row>
    <row r="329" spans="1:9" ht="12.75" customHeight="1" x14ac:dyDescent="0.25">
      <c r="A329" s="160"/>
      <c r="B329" s="171"/>
      <c r="C329" s="171"/>
      <c r="D329" s="171"/>
      <c r="E329" s="172"/>
      <c r="F329" s="173"/>
      <c r="G329" s="312"/>
      <c r="H329" s="313"/>
      <c r="I329" s="163"/>
    </row>
    <row r="330" spans="1:9" ht="12.75" customHeight="1" x14ac:dyDescent="0.25">
      <c r="A330" s="160"/>
      <c r="B330" s="171"/>
      <c r="C330" s="171"/>
      <c r="D330" s="171"/>
      <c r="E330" s="172"/>
      <c r="F330" s="173"/>
      <c r="G330" s="312"/>
      <c r="H330" s="313"/>
      <c r="I330" s="163"/>
    </row>
    <row r="331" spans="1:9" ht="12.75" customHeight="1" x14ac:dyDescent="0.25">
      <c r="A331" s="160"/>
      <c r="B331" s="171"/>
      <c r="C331" s="171"/>
      <c r="D331" s="171"/>
      <c r="E331" s="172"/>
      <c r="F331" s="173"/>
      <c r="G331" s="312"/>
      <c r="H331" s="313"/>
      <c r="I331" s="163"/>
    </row>
    <row r="332" spans="1:9" ht="12.75" customHeight="1" x14ac:dyDescent="0.25">
      <c r="A332" s="160"/>
      <c r="B332" s="171"/>
      <c r="C332" s="171"/>
      <c r="D332" s="171"/>
      <c r="E332" s="172"/>
      <c r="F332" s="173"/>
      <c r="G332" s="312"/>
      <c r="H332" s="313"/>
      <c r="I332" s="163"/>
    </row>
    <row r="333" spans="1:9" ht="12.75" customHeight="1" x14ac:dyDescent="0.25">
      <c r="A333" s="160"/>
      <c r="B333" s="171"/>
      <c r="C333" s="171"/>
      <c r="D333" s="171"/>
      <c r="E333" s="172"/>
      <c r="F333" s="173"/>
      <c r="G333" s="312"/>
      <c r="H333" s="313"/>
      <c r="I333" s="163"/>
    </row>
    <row r="334" spans="1:9" ht="12.75" customHeight="1" x14ac:dyDescent="0.25">
      <c r="A334" s="160"/>
      <c r="B334" s="171"/>
      <c r="C334" s="171"/>
      <c r="D334" s="171"/>
      <c r="E334" s="172"/>
      <c r="F334" s="173"/>
      <c r="G334" s="312"/>
      <c r="H334" s="313"/>
      <c r="I334" s="163"/>
    </row>
    <row r="335" spans="1:9" ht="12.75" customHeight="1" x14ac:dyDescent="0.25">
      <c r="A335" s="160"/>
      <c r="B335" s="171"/>
      <c r="C335" s="171"/>
      <c r="D335" s="171"/>
      <c r="E335" s="172"/>
      <c r="F335" s="173"/>
      <c r="G335" s="312"/>
      <c r="H335" s="313"/>
      <c r="I335" s="163"/>
    </row>
    <row r="336" spans="1:9" ht="12.75" customHeight="1" x14ac:dyDescent="0.25">
      <c r="A336" s="160"/>
      <c r="B336" s="171"/>
      <c r="C336" s="171"/>
      <c r="D336" s="171"/>
      <c r="E336" s="172"/>
      <c r="F336" s="173"/>
      <c r="G336" s="312"/>
      <c r="H336" s="313"/>
      <c r="I336" s="163"/>
    </row>
    <row r="337" spans="1:9" ht="12.75" customHeight="1" x14ac:dyDescent="0.25">
      <c r="A337" s="160"/>
      <c r="B337" s="171"/>
      <c r="C337" s="171"/>
      <c r="D337" s="171"/>
      <c r="E337" s="172"/>
      <c r="F337" s="173"/>
      <c r="G337" s="312"/>
      <c r="H337" s="313"/>
      <c r="I337" s="163"/>
    </row>
    <row r="338" spans="1:9" ht="12.75" customHeight="1" x14ac:dyDescent="0.25">
      <c r="A338" s="160"/>
      <c r="B338" s="171"/>
      <c r="C338" s="171"/>
      <c r="D338" s="171"/>
      <c r="E338" s="172"/>
      <c r="F338" s="173"/>
      <c r="G338" s="312"/>
      <c r="H338" s="313"/>
      <c r="I338" s="163"/>
    </row>
    <row r="339" spans="1:9" ht="12.75" customHeight="1" x14ac:dyDescent="0.25">
      <c r="A339" s="160"/>
      <c r="B339" s="171"/>
      <c r="C339" s="171"/>
      <c r="D339" s="171"/>
      <c r="E339" s="172"/>
      <c r="F339" s="173"/>
      <c r="G339" s="312"/>
      <c r="H339" s="313"/>
      <c r="I339" s="163"/>
    </row>
    <row r="340" spans="1:9" ht="12.75" customHeight="1" x14ac:dyDescent="0.25">
      <c r="A340" s="160"/>
      <c r="B340" s="171"/>
      <c r="C340" s="171"/>
      <c r="D340" s="171"/>
      <c r="E340" s="172"/>
      <c r="F340" s="173"/>
      <c r="G340" s="312"/>
      <c r="H340" s="313"/>
      <c r="I340" s="163"/>
    </row>
    <row r="341" spans="1:9" ht="12.75" customHeight="1" x14ac:dyDescent="0.25">
      <c r="A341" s="160"/>
      <c r="B341" s="171"/>
      <c r="C341" s="171"/>
      <c r="D341" s="171"/>
      <c r="E341" s="172"/>
      <c r="F341" s="173"/>
      <c r="G341" s="312"/>
      <c r="H341" s="313"/>
      <c r="I341" s="163"/>
    </row>
    <row r="342" spans="1:9" ht="12.75" customHeight="1" x14ac:dyDescent="0.25">
      <c r="A342" s="160"/>
      <c r="B342" s="171"/>
      <c r="C342" s="171"/>
      <c r="D342" s="171"/>
      <c r="E342" s="172"/>
      <c r="F342" s="173"/>
      <c r="G342" s="312"/>
      <c r="H342" s="313"/>
      <c r="I342" s="163"/>
    </row>
    <row r="343" spans="1:9" ht="12.75" customHeight="1" x14ac:dyDescent="0.25">
      <c r="A343" s="160"/>
      <c r="B343" s="171"/>
      <c r="C343" s="171"/>
      <c r="D343" s="171"/>
      <c r="E343" s="172"/>
      <c r="F343" s="173"/>
      <c r="G343" s="312"/>
      <c r="H343" s="313"/>
      <c r="I343" s="163"/>
    </row>
    <row r="344" spans="1:9" ht="12.75" customHeight="1" x14ac:dyDescent="0.25">
      <c r="A344" s="160"/>
      <c r="B344" s="171"/>
      <c r="C344" s="171"/>
      <c r="D344" s="171"/>
      <c r="E344" s="172"/>
      <c r="F344" s="173"/>
      <c r="G344" s="312"/>
      <c r="H344" s="313"/>
      <c r="I344" s="163"/>
    </row>
    <row r="345" spans="1:9" ht="12.75" customHeight="1" x14ac:dyDescent="0.25">
      <c r="A345" s="160"/>
      <c r="B345" s="171"/>
      <c r="C345" s="171"/>
      <c r="D345" s="171"/>
      <c r="E345" s="172"/>
      <c r="F345" s="173"/>
      <c r="G345" s="312"/>
      <c r="H345" s="313"/>
      <c r="I345" s="163"/>
    </row>
    <row r="346" spans="1:9" ht="12.75" customHeight="1" x14ac:dyDescent="0.25">
      <c r="A346" s="160"/>
      <c r="B346" s="171"/>
      <c r="C346" s="171"/>
      <c r="D346" s="171"/>
      <c r="E346" s="172"/>
      <c r="F346" s="173"/>
      <c r="G346" s="312"/>
      <c r="H346" s="313"/>
      <c r="I346" s="163"/>
    </row>
    <row r="347" spans="1:9" ht="12.75" customHeight="1" x14ac:dyDescent="0.25">
      <c r="A347" s="160"/>
      <c r="B347" s="171"/>
      <c r="C347" s="171"/>
      <c r="D347" s="171"/>
      <c r="E347" s="172"/>
      <c r="F347" s="173"/>
      <c r="G347" s="312"/>
      <c r="H347" s="313"/>
      <c r="I347" s="163"/>
    </row>
    <row r="348" spans="1:9" ht="12.75" customHeight="1" x14ac:dyDescent="0.25">
      <c r="A348" s="160"/>
      <c r="B348" s="171"/>
      <c r="C348" s="171"/>
      <c r="D348" s="171"/>
      <c r="E348" s="172"/>
      <c r="F348" s="173"/>
      <c r="G348" s="312"/>
      <c r="H348" s="313"/>
      <c r="I348" s="163"/>
    </row>
    <row r="349" spans="1:9" ht="12.75" customHeight="1" x14ac:dyDescent="0.25">
      <c r="A349" s="160"/>
      <c r="B349" s="171"/>
      <c r="C349" s="171"/>
      <c r="D349" s="171"/>
      <c r="E349" s="172"/>
      <c r="F349" s="173"/>
      <c r="G349" s="312"/>
      <c r="H349" s="313"/>
      <c r="I349" s="163"/>
    </row>
    <row r="350" spans="1:9" ht="12.75" customHeight="1" x14ac:dyDescent="0.25">
      <c r="A350" s="160"/>
      <c r="B350" s="171"/>
      <c r="C350" s="171"/>
      <c r="D350" s="171"/>
      <c r="E350" s="172"/>
      <c r="F350" s="173"/>
      <c r="G350" s="312"/>
      <c r="H350" s="313"/>
      <c r="I350" s="163"/>
    </row>
    <row r="351" spans="1:9" ht="12.75" customHeight="1" x14ac:dyDescent="0.25">
      <c r="A351" s="160"/>
      <c r="B351" s="171"/>
      <c r="C351" s="171"/>
      <c r="D351" s="171"/>
      <c r="E351" s="172"/>
      <c r="F351" s="173"/>
      <c r="G351" s="312"/>
      <c r="H351" s="313"/>
      <c r="I351" s="163"/>
    </row>
    <row r="352" spans="1:9" ht="12.75" customHeight="1" x14ac:dyDescent="0.25">
      <c r="A352" s="160"/>
      <c r="B352" s="171"/>
      <c r="C352" s="171"/>
      <c r="D352" s="171"/>
      <c r="E352" s="172"/>
      <c r="F352" s="173"/>
      <c r="G352" s="312"/>
      <c r="H352" s="313"/>
      <c r="I352" s="163"/>
    </row>
    <row r="353" spans="1:9" ht="12.75" customHeight="1" x14ac:dyDescent="0.25">
      <c r="A353" s="160"/>
      <c r="B353" s="171"/>
      <c r="C353" s="171"/>
      <c r="D353" s="171"/>
      <c r="E353" s="172"/>
      <c r="F353" s="173"/>
      <c r="G353" s="312"/>
      <c r="H353" s="313"/>
      <c r="I353" s="163"/>
    </row>
    <row r="354" spans="1:9" ht="12.75" customHeight="1" x14ac:dyDescent="0.25">
      <c r="A354" s="160"/>
      <c r="B354" s="171"/>
      <c r="C354" s="171"/>
      <c r="D354" s="171"/>
      <c r="E354" s="172"/>
      <c r="F354" s="173"/>
      <c r="G354" s="312"/>
      <c r="H354" s="313"/>
      <c r="I354" s="163"/>
    </row>
    <row r="355" spans="1:9" ht="12.75" customHeight="1" x14ac:dyDescent="0.25">
      <c r="A355" s="160"/>
      <c r="B355" s="171"/>
      <c r="C355" s="171"/>
      <c r="D355" s="171"/>
      <c r="E355" s="172"/>
      <c r="F355" s="173"/>
      <c r="G355" s="312"/>
      <c r="H355" s="313"/>
      <c r="I355" s="163"/>
    </row>
    <row r="356" spans="1:9" ht="12.75" customHeight="1" x14ac:dyDescent="0.25">
      <c r="A356" s="160"/>
      <c r="B356" s="171"/>
      <c r="C356" s="171"/>
      <c r="D356" s="171"/>
      <c r="E356" s="172"/>
      <c r="F356" s="173"/>
      <c r="G356" s="312"/>
      <c r="H356" s="313"/>
      <c r="I356" s="163"/>
    </row>
    <row r="357" spans="1:9" ht="12.75" customHeight="1" x14ac:dyDescent="0.25">
      <c r="A357" s="160"/>
      <c r="B357" s="171"/>
      <c r="C357" s="171"/>
      <c r="D357" s="171"/>
      <c r="E357" s="172"/>
      <c r="F357" s="173"/>
      <c r="G357" s="312"/>
      <c r="H357" s="313"/>
      <c r="I357" s="163"/>
    </row>
    <row r="358" spans="1:9" ht="12.75" customHeight="1" x14ac:dyDescent="0.25">
      <c r="A358" s="160"/>
      <c r="B358" s="171"/>
      <c r="C358" s="171"/>
      <c r="D358" s="171"/>
      <c r="E358" s="172"/>
      <c r="F358" s="173"/>
      <c r="G358" s="312"/>
      <c r="H358" s="313"/>
      <c r="I358" s="163"/>
    </row>
    <row r="359" spans="1:9" ht="12.75" customHeight="1" x14ac:dyDescent="0.25">
      <c r="A359" s="160"/>
      <c r="B359" s="171"/>
      <c r="C359" s="171"/>
      <c r="D359" s="171"/>
      <c r="E359" s="172"/>
      <c r="F359" s="173"/>
      <c r="G359" s="312"/>
      <c r="H359" s="313"/>
      <c r="I359" s="163"/>
    </row>
    <row r="360" spans="1:9" ht="12.75" customHeight="1" x14ac:dyDescent="0.25">
      <c r="A360" s="160"/>
      <c r="B360" s="171"/>
      <c r="C360" s="171"/>
      <c r="D360" s="171"/>
      <c r="E360" s="172"/>
      <c r="F360" s="173"/>
      <c r="G360" s="312"/>
      <c r="H360" s="313"/>
      <c r="I360" s="163"/>
    </row>
    <row r="361" spans="1:9" ht="12.75" customHeight="1" x14ac:dyDescent="0.25">
      <c r="A361" s="160"/>
      <c r="B361" s="171"/>
      <c r="C361" s="171"/>
      <c r="D361" s="171"/>
      <c r="E361" s="172"/>
      <c r="F361" s="173"/>
      <c r="G361" s="312"/>
      <c r="H361" s="313"/>
      <c r="I361" s="163"/>
    </row>
    <row r="362" spans="1:9" ht="12.75" customHeight="1" x14ac:dyDescent="0.25">
      <c r="A362" s="160"/>
      <c r="B362" s="171"/>
      <c r="C362" s="171"/>
      <c r="D362" s="171"/>
      <c r="E362" s="172"/>
      <c r="F362" s="173"/>
      <c r="G362" s="312"/>
      <c r="H362" s="313"/>
      <c r="I362" s="163"/>
    </row>
    <row r="363" spans="1:9" ht="12.75" customHeight="1" x14ac:dyDescent="0.25">
      <c r="A363" s="160"/>
      <c r="B363" s="171"/>
      <c r="C363" s="171"/>
      <c r="D363" s="171"/>
      <c r="E363" s="172"/>
      <c r="F363" s="173"/>
      <c r="G363" s="312"/>
      <c r="H363" s="313"/>
      <c r="I363" s="163"/>
    </row>
    <row r="364" spans="1:9" ht="12.75" customHeight="1" x14ac:dyDescent="0.25">
      <c r="A364" s="160"/>
      <c r="B364" s="171"/>
      <c r="C364" s="171"/>
      <c r="D364" s="171"/>
      <c r="E364" s="172"/>
      <c r="F364" s="173"/>
      <c r="G364" s="312"/>
      <c r="H364" s="313"/>
      <c r="I364" s="163"/>
    </row>
    <row r="365" spans="1:9" ht="12.75" customHeight="1" x14ac:dyDescent="0.25">
      <c r="A365" s="160"/>
      <c r="B365" s="171"/>
      <c r="C365" s="171"/>
      <c r="D365" s="171"/>
      <c r="E365" s="172"/>
      <c r="F365" s="173"/>
      <c r="G365" s="312"/>
      <c r="H365" s="313"/>
      <c r="I365" s="163"/>
    </row>
    <row r="366" spans="1:9" ht="12.75" customHeight="1" x14ac:dyDescent="0.25">
      <c r="A366" s="160"/>
      <c r="B366" s="171"/>
      <c r="C366" s="171"/>
      <c r="D366" s="171"/>
      <c r="E366" s="172"/>
      <c r="F366" s="173"/>
      <c r="G366" s="312"/>
      <c r="H366" s="313"/>
      <c r="I366" s="163"/>
    </row>
    <row r="367" spans="1:9" ht="12.75" customHeight="1" x14ac:dyDescent="0.25">
      <c r="A367" s="160"/>
      <c r="B367" s="171"/>
      <c r="C367" s="171"/>
      <c r="D367" s="171"/>
      <c r="E367" s="172"/>
      <c r="F367" s="173"/>
      <c r="G367" s="312"/>
      <c r="H367" s="313"/>
      <c r="I367" s="163"/>
    </row>
    <row r="368" spans="1:9" ht="12.75" customHeight="1" x14ac:dyDescent="0.25">
      <c r="A368" s="160"/>
      <c r="B368" s="171"/>
      <c r="C368" s="171"/>
      <c r="D368" s="171"/>
      <c r="E368" s="172"/>
      <c r="F368" s="173"/>
      <c r="G368" s="312"/>
      <c r="H368" s="313"/>
      <c r="I368" s="163"/>
    </row>
    <row r="369" spans="1:9" ht="12.75" customHeight="1" x14ac:dyDescent="0.25">
      <c r="A369" s="160"/>
      <c r="B369" s="171"/>
      <c r="C369" s="171"/>
      <c r="D369" s="171"/>
      <c r="E369" s="172"/>
      <c r="F369" s="173"/>
      <c r="G369" s="312"/>
      <c r="H369" s="313"/>
      <c r="I369" s="163"/>
    </row>
    <row r="370" spans="1:9" ht="12.75" customHeight="1" x14ac:dyDescent="0.25">
      <c r="A370" s="160"/>
      <c r="B370" s="171"/>
      <c r="C370" s="171"/>
      <c r="D370" s="171"/>
      <c r="E370" s="172"/>
      <c r="F370" s="173"/>
      <c r="G370" s="312"/>
      <c r="H370" s="313"/>
      <c r="I370" s="163"/>
    </row>
    <row r="371" spans="1:9" ht="12.75" customHeight="1" x14ac:dyDescent="0.25">
      <c r="A371" s="160"/>
      <c r="B371" s="171"/>
      <c r="C371" s="171"/>
      <c r="D371" s="171"/>
      <c r="E371" s="172"/>
      <c r="F371" s="173"/>
      <c r="G371" s="312"/>
      <c r="H371" s="313"/>
      <c r="I371" s="163"/>
    </row>
    <row r="372" spans="1:9" ht="12.75" customHeight="1" x14ac:dyDescent="0.25">
      <c r="A372" s="160"/>
      <c r="B372" s="171"/>
      <c r="C372" s="171"/>
      <c r="D372" s="171"/>
      <c r="E372" s="172"/>
      <c r="F372" s="173"/>
      <c r="G372" s="312"/>
      <c r="H372" s="313"/>
      <c r="I372" s="163"/>
    </row>
    <row r="373" spans="1:9" ht="12.75" customHeight="1" x14ac:dyDescent="0.25">
      <c r="A373" s="160"/>
      <c r="B373" s="171"/>
      <c r="C373" s="171"/>
      <c r="D373" s="171"/>
      <c r="E373" s="172"/>
      <c r="F373" s="173"/>
      <c r="G373" s="312"/>
      <c r="H373" s="313"/>
      <c r="I373" s="163"/>
    </row>
    <row r="374" spans="1:9" ht="12.75" customHeight="1" x14ac:dyDescent="0.25">
      <c r="A374" s="160"/>
      <c r="B374" s="171"/>
      <c r="C374" s="171"/>
      <c r="D374" s="171"/>
      <c r="E374" s="172"/>
      <c r="F374" s="173"/>
      <c r="G374" s="312"/>
      <c r="H374" s="313"/>
      <c r="I374" s="163"/>
    </row>
    <row r="375" spans="1:9" ht="12.75" customHeight="1" x14ac:dyDescent="0.25">
      <c r="A375" s="160"/>
      <c r="B375" s="171"/>
      <c r="C375" s="171"/>
      <c r="D375" s="171"/>
      <c r="E375" s="172"/>
      <c r="F375" s="173"/>
      <c r="G375" s="312"/>
      <c r="H375" s="313"/>
      <c r="I375" s="163"/>
    </row>
    <row r="376" spans="1:9" ht="12.75" customHeight="1" x14ac:dyDescent="0.25">
      <c r="A376" s="160"/>
      <c r="B376" s="171"/>
      <c r="C376" s="171"/>
      <c r="D376" s="171"/>
      <c r="E376" s="172"/>
      <c r="F376" s="173"/>
      <c r="G376" s="312"/>
      <c r="H376" s="313"/>
      <c r="I376" s="163"/>
    </row>
    <row r="377" spans="1:9" ht="12.75" customHeight="1" x14ac:dyDescent="0.25">
      <c r="A377" s="160"/>
      <c r="B377" s="171"/>
      <c r="C377" s="171"/>
      <c r="D377" s="171"/>
      <c r="E377" s="172"/>
      <c r="F377" s="173"/>
      <c r="G377" s="312"/>
      <c r="H377" s="313"/>
      <c r="I377" s="163"/>
    </row>
    <row r="378" spans="1:9" ht="12.75" customHeight="1" x14ac:dyDescent="0.25">
      <c r="A378" s="160"/>
      <c r="B378" s="171"/>
      <c r="C378" s="171"/>
      <c r="D378" s="171"/>
      <c r="E378" s="172"/>
      <c r="F378" s="173"/>
      <c r="G378" s="312"/>
      <c r="H378" s="313"/>
      <c r="I378" s="163"/>
    </row>
    <row r="379" spans="1:9" ht="12.75" customHeight="1" x14ac:dyDescent="0.25">
      <c r="A379" s="160"/>
      <c r="B379" s="171"/>
      <c r="C379" s="171"/>
      <c r="D379" s="171"/>
      <c r="E379" s="172"/>
      <c r="F379" s="173"/>
      <c r="G379" s="312"/>
      <c r="H379" s="313"/>
      <c r="I379" s="163"/>
    </row>
    <row r="380" spans="1:9" ht="12.75" customHeight="1" x14ac:dyDescent="0.25">
      <c r="A380" s="160"/>
      <c r="B380" s="171"/>
      <c r="C380" s="171"/>
      <c r="D380" s="171"/>
      <c r="E380" s="172"/>
      <c r="F380" s="173"/>
      <c r="G380" s="312"/>
      <c r="H380" s="313"/>
      <c r="I380" s="163"/>
    </row>
    <row r="381" spans="1:9" ht="12.75" customHeight="1" x14ac:dyDescent="0.25">
      <c r="A381" s="160"/>
      <c r="B381" s="171"/>
      <c r="C381" s="171"/>
      <c r="D381" s="171"/>
      <c r="E381" s="172"/>
      <c r="F381" s="173"/>
      <c r="G381" s="312"/>
      <c r="H381" s="313"/>
      <c r="I381" s="163"/>
    </row>
    <row r="382" spans="1:9" ht="12.75" customHeight="1" x14ac:dyDescent="0.25">
      <c r="A382" s="160"/>
      <c r="B382" s="171"/>
      <c r="C382" s="171"/>
      <c r="D382" s="171"/>
      <c r="E382" s="172"/>
      <c r="F382" s="173"/>
      <c r="G382" s="312"/>
      <c r="H382" s="313"/>
      <c r="I382" s="163"/>
    </row>
    <row r="383" spans="1:9" ht="12.75" customHeight="1" x14ac:dyDescent="0.25">
      <c r="A383" s="160"/>
      <c r="B383" s="171"/>
      <c r="C383" s="171"/>
      <c r="D383" s="171"/>
      <c r="E383" s="172"/>
      <c r="F383" s="173"/>
      <c r="G383" s="312"/>
      <c r="H383" s="313"/>
      <c r="I383" s="163"/>
    </row>
    <row r="384" spans="1:9" ht="12.75" customHeight="1" x14ac:dyDescent="0.25">
      <c r="A384" s="160"/>
      <c r="B384" s="171"/>
      <c r="C384" s="171"/>
      <c r="D384" s="171"/>
      <c r="E384" s="172"/>
      <c r="F384" s="173"/>
      <c r="G384" s="312"/>
      <c r="H384" s="313"/>
      <c r="I384" s="163"/>
    </row>
    <row r="385" spans="1:9" ht="12.75" customHeight="1" x14ac:dyDescent="0.25">
      <c r="A385" s="160"/>
      <c r="B385" s="171"/>
      <c r="C385" s="171"/>
      <c r="D385" s="171"/>
      <c r="E385" s="172"/>
      <c r="F385" s="173"/>
      <c r="G385" s="312"/>
      <c r="H385" s="313"/>
      <c r="I385" s="163"/>
    </row>
    <row r="386" spans="1:9" ht="12.75" customHeight="1" x14ac:dyDescent="0.25">
      <c r="A386" s="160"/>
      <c r="B386" s="171"/>
      <c r="C386" s="171"/>
      <c r="D386" s="171"/>
      <c r="E386" s="172"/>
      <c r="F386" s="173"/>
      <c r="G386" s="312"/>
      <c r="H386" s="313"/>
      <c r="I386" s="163"/>
    </row>
    <row r="387" spans="1:9" ht="12.75" customHeight="1" x14ac:dyDescent="0.25">
      <c r="A387" s="160"/>
      <c r="B387" s="171"/>
      <c r="C387" s="171"/>
      <c r="D387" s="171"/>
      <c r="E387" s="172"/>
      <c r="F387" s="173"/>
      <c r="G387" s="312"/>
      <c r="H387" s="313"/>
      <c r="I387" s="163"/>
    </row>
    <row r="388" spans="1:9" ht="12.75" customHeight="1" x14ac:dyDescent="0.25">
      <c r="A388" s="160"/>
      <c r="B388" s="171"/>
      <c r="C388" s="171"/>
      <c r="D388" s="171"/>
      <c r="E388" s="172"/>
      <c r="F388" s="173"/>
      <c r="G388" s="312"/>
      <c r="H388" s="313"/>
      <c r="I388" s="163"/>
    </row>
    <row r="389" spans="1:9" ht="12.75" customHeight="1" x14ac:dyDescent="0.25">
      <c r="A389" s="160"/>
      <c r="B389" s="171"/>
      <c r="C389" s="171"/>
      <c r="D389" s="171"/>
      <c r="E389" s="172"/>
      <c r="F389" s="173"/>
      <c r="G389" s="312"/>
      <c r="H389" s="313"/>
      <c r="I389" s="163"/>
    </row>
    <row r="390" spans="1:9" ht="12.75" customHeight="1" x14ac:dyDescent="0.25">
      <c r="A390" s="160"/>
      <c r="B390" s="171"/>
      <c r="C390" s="171"/>
      <c r="D390" s="171"/>
      <c r="E390" s="172"/>
      <c r="F390" s="173"/>
      <c r="G390" s="312"/>
      <c r="H390" s="313"/>
      <c r="I390" s="163"/>
    </row>
    <row r="391" spans="1:9" ht="12.75" customHeight="1" x14ac:dyDescent="0.25">
      <c r="A391" s="160"/>
      <c r="B391" s="171"/>
      <c r="C391" s="171"/>
      <c r="D391" s="171"/>
      <c r="E391" s="172"/>
      <c r="F391" s="173"/>
      <c r="G391" s="312"/>
      <c r="H391" s="313"/>
      <c r="I391" s="163"/>
    </row>
    <row r="392" spans="1:9" ht="12.75" customHeight="1" x14ac:dyDescent="0.25">
      <c r="A392" s="160"/>
      <c r="B392" s="171"/>
      <c r="C392" s="171"/>
      <c r="D392" s="171"/>
      <c r="E392" s="172"/>
      <c r="F392" s="173"/>
      <c r="G392" s="312"/>
      <c r="H392" s="313"/>
      <c r="I392" s="163"/>
    </row>
    <row r="393" spans="1:9" ht="12.75" customHeight="1" x14ac:dyDescent="0.25">
      <c r="A393" s="160"/>
      <c r="B393" s="171"/>
      <c r="C393" s="171"/>
      <c r="D393" s="171"/>
      <c r="E393" s="172"/>
      <c r="F393" s="173"/>
      <c r="G393" s="312"/>
      <c r="H393" s="313"/>
      <c r="I393" s="163"/>
    </row>
    <row r="394" spans="1:9" ht="12.75" customHeight="1" x14ac:dyDescent="0.25">
      <c r="A394" s="160"/>
      <c r="B394" s="171"/>
      <c r="C394" s="171"/>
      <c r="D394" s="171"/>
      <c r="E394" s="172"/>
      <c r="F394" s="173"/>
      <c r="G394" s="312"/>
      <c r="H394" s="313"/>
      <c r="I394" s="163"/>
    </row>
    <row r="395" spans="1:9" ht="12.75" customHeight="1" x14ac:dyDescent="0.25">
      <c r="A395" s="160"/>
      <c r="B395" s="171"/>
      <c r="C395" s="171"/>
      <c r="D395" s="171"/>
      <c r="E395" s="172"/>
      <c r="F395" s="173"/>
      <c r="G395" s="312"/>
      <c r="H395" s="313"/>
      <c r="I395" s="163"/>
    </row>
    <row r="396" spans="1:9" ht="12.75" customHeight="1" x14ac:dyDescent="0.25">
      <c r="A396" s="160"/>
      <c r="B396" s="171"/>
      <c r="C396" s="171"/>
      <c r="D396" s="171"/>
      <c r="E396" s="172"/>
      <c r="F396" s="173"/>
      <c r="G396" s="312"/>
      <c r="H396" s="313"/>
      <c r="I396" s="163"/>
    </row>
    <row r="397" spans="1:9" ht="12.75" customHeight="1" x14ac:dyDescent="0.25">
      <c r="A397" s="160"/>
      <c r="B397" s="171"/>
      <c r="C397" s="171"/>
      <c r="D397" s="171"/>
      <c r="E397" s="172"/>
      <c r="F397" s="173"/>
      <c r="G397" s="312"/>
      <c r="H397" s="313"/>
      <c r="I397" s="163"/>
    </row>
    <row r="398" spans="1:9" ht="12.75" customHeight="1" x14ac:dyDescent="0.25">
      <c r="A398" s="160"/>
      <c r="B398" s="171"/>
      <c r="C398" s="171"/>
      <c r="D398" s="171"/>
      <c r="E398" s="172"/>
      <c r="F398" s="173"/>
      <c r="G398" s="312"/>
      <c r="H398" s="313"/>
      <c r="I398" s="163"/>
    </row>
    <row r="399" spans="1:9" ht="12.75" customHeight="1" x14ac:dyDescent="0.25">
      <c r="A399" s="160"/>
      <c r="B399" s="171"/>
      <c r="C399" s="171"/>
      <c r="D399" s="171"/>
      <c r="E399" s="172"/>
      <c r="F399" s="173"/>
      <c r="G399" s="312"/>
      <c r="H399" s="313"/>
      <c r="I399" s="163"/>
    </row>
    <row r="400" spans="1:9" ht="12.75" customHeight="1" x14ac:dyDescent="0.25">
      <c r="A400" s="160"/>
      <c r="B400" s="171"/>
      <c r="C400" s="171"/>
      <c r="D400" s="171"/>
      <c r="E400" s="172"/>
      <c r="F400" s="173"/>
      <c r="G400" s="312"/>
      <c r="H400" s="313"/>
      <c r="I400" s="163"/>
    </row>
    <row r="401" spans="1:9" ht="12.75" customHeight="1" x14ac:dyDescent="0.25">
      <c r="A401" s="160"/>
      <c r="B401" s="171"/>
      <c r="C401" s="171"/>
      <c r="D401" s="171"/>
      <c r="E401" s="172"/>
      <c r="F401" s="173"/>
      <c r="G401" s="312"/>
      <c r="H401" s="313"/>
      <c r="I401" s="163"/>
    </row>
    <row r="402" spans="1:9" ht="12.75" customHeight="1" x14ac:dyDescent="0.25">
      <c r="A402" s="160"/>
      <c r="B402" s="171"/>
      <c r="C402" s="171"/>
      <c r="D402" s="171"/>
      <c r="E402" s="172"/>
      <c r="F402" s="173"/>
      <c r="G402" s="312"/>
      <c r="H402" s="313"/>
      <c r="I402" s="163"/>
    </row>
    <row r="403" spans="1:9" ht="12.75" customHeight="1" x14ac:dyDescent="0.25">
      <c r="A403" s="160"/>
      <c r="B403" s="171"/>
      <c r="C403" s="171"/>
      <c r="D403" s="171"/>
      <c r="E403" s="172"/>
      <c r="F403" s="173"/>
      <c r="G403" s="312"/>
      <c r="H403" s="313"/>
      <c r="I403" s="163"/>
    </row>
    <row r="404" spans="1:9" ht="12.75" customHeight="1" x14ac:dyDescent="0.25">
      <c r="A404" s="160"/>
      <c r="B404" s="171"/>
      <c r="C404" s="171"/>
      <c r="D404" s="171"/>
      <c r="E404" s="172"/>
      <c r="F404" s="173"/>
      <c r="G404" s="312"/>
      <c r="H404" s="313"/>
      <c r="I404" s="163"/>
    </row>
    <row r="405" spans="1:9" ht="12.75" customHeight="1" x14ac:dyDescent="0.25">
      <c r="A405" s="160"/>
      <c r="B405" s="171"/>
      <c r="C405" s="171"/>
      <c r="D405" s="171"/>
      <c r="E405" s="172"/>
      <c r="F405" s="173"/>
      <c r="G405" s="312"/>
      <c r="H405" s="313"/>
      <c r="I405" s="163"/>
    </row>
    <row r="406" spans="1:9" ht="12.75" customHeight="1" x14ac:dyDescent="0.25">
      <c r="A406" s="160"/>
      <c r="B406" s="171"/>
      <c r="C406" s="171"/>
      <c r="D406" s="171"/>
      <c r="E406" s="172"/>
      <c r="F406" s="173"/>
      <c r="G406" s="312"/>
      <c r="H406" s="313"/>
      <c r="I406" s="163"/>
    </row>
    <row r="407" spans="1:9" ht="12.75" customHeight="1" x14ac:dyDescent="0.25">
      <c r="A407" s="160"/>
      <c r="B407" s="171"/>
      <c r="C407" s="171"/>
      <c r="D407" s="171"/>
      <c r="E407" s="172"/>
      <c r="F407" s="173"/>
      <c r="G407" s="312"/>
      <c r="H407" s="313"/>
      <c r="I407" s="163"/>
    </row>
    <row r="408" spans="1:9" ht="12.75" customHeight="1" x14ac:dyDescent="0.25">
      <c r="A408" s="160"/>
      <c r="B408" s="171"/>
      <c r="C408" s="171"/>
      <c r="D408" s="171"/>
      <c r="E408" s="172"/>
      <c r="F408" s="173"/>
      <c r="G408" s="312"/>
      <c r="H408" s="313"/>
      <c r="I408" s="163"/>
    </row>
    <row r="409" spans="1:9" ht="12.75" customHeight="1" x14ac:dyDescent="0.25">
      <c r="A409" s="160"/>
      <c r="B409" s="171"/>
      <c r="C409" s="171"/>
      <c r="D409" s="171"/>
      <c r="E409" s="172"/>
      <c r="F409" s="173"/>
      <c r="G409" s="312"/>
      <c r="H409" s="313"/>
      <c r="I409" s="163"/>
    </row>
    <row r="410" spans="1:9" ht="12.75" customHeight="1" x14ac:dyDescent="0.25">
      <c r="A410" s="160"/>
      <c r="B410" s="171"/>
      <c r="C410" s="171"/>
      <c r="D410" s="171"/>
      <c r="E410" s="172"/>
      <c r="F410" s="173"/>
      <c r="G410" s="312"/>
      <c r="H410" s="313"/>
      <c r="I410" s="163"/>
    </row>
    <row r="411" spans="1:9" ht="12.75" customHeight="1" x14ac:dyDescent="0.25">
      <c r="A411" s="160"/>
      <c r="B411" s="171"/>
      <c r="C411" s="171"/>
      <c r="D411" s="171"/>
      <c r="E411" s="172"/>
      <c r="F411" s="173"/>
      <c r="G411" s="312"/>
      <c r="H411" s="313"/>
      <c r="I411" s="163"/>
    </row>
    <row r="412" spans="1:9" ht="12.75" customHeight="1" x14ac:dyDescent="0.25">
      <c r="A412" s="160"/>
      <c r="B412" s="171"/>
      <c r="C412" s="171"/>
      <c r="D412" s="171"/>
      <c r="E412" s="172"/>
      <c r="F412" s="173"/>
      <c r="G412" s="312"/>
      <c r="H412" s="313"/>
      <c r="I412" s="163"/>
    </row>
    <row r="413" spans="1:9" ht="12.75" customHeight="1" x14ac:dyDescent="0.25">
      <c r="A413" s="160"/>
      <c r="B413" s="171"/>
      <c r="C413" s="171"/>
      <c r="D413" s="171"/>
      <c r="E413" s="172"/>
      <c r="F413" s="173"/>
      <c r="G413" s="312"/>
      <c r="H413" s="313"/>
      <c r="I413" s="163"/>
    </row>
    <row r="414" spans="1:9" ht="12.75" customHeight="1" x14ac:dyDescent="0.25">
      <c r="A414" s="160"/>
      <c r="B414" s="171"/>
      <c r="C414" s="171"/>
      <c r="D414" s="171"/>
      <c r="E414" s="172"/>
      <c r="F414" s="173"/>
      <c r="G414" s="312"/>
      <c r="H414" s="313"/>
      <c r="I414" s="163"/>
    </row>
    <row r="415" spans="1:9" ht="12.75" customHeight="1" x14ac:dyDescent="0.25">
      <c r="A415" s="160"/>
      <c r="B415" s="171"/>
      <c r="C415" s="171"/>
      <c r="D415" s="171"/>
      <c r="E415" s="172"/>
      <c r="F415" s="173"/>
      <c r="G415" s="312"/>
      <c r="H415" s="313"/>
      <c r="I415" s="163"/>
    </row>
    <row r="416" spans="1:9" ht="12.75" customHeight="1" x14ac:dyDescent="0.25">
      <c r="A416" s="160"/>
      <c r="B416" s="171"/>
      <c r="C416" s="171"/>
      <c r="D416" s="171"/>
      <c r="E416" s="172"/>
      <c r="F416" s="173"/>
      <c r="G416" s="312"/>
      <c r="H416" s="313"/>
      <c r="I416" s="163"/>
    </row>
    <row r="417" spans="1:9" ht="12.75" customHeight="1" x14ac:dyDescent="0.25">
      <c r="A417" s="160"/>
      <c r="B417" s="171"/>
      <c r="C417" s="171"/>
      <c r="D417" s="171"/>
      <c r="E417" s="172"/>
      <c r="F417" s="173"/>
      <c r="G417" s="312"/>
      <c r="H417" s="313"/>
      <c r="I417" s="163"/>
    </row>
    <row r="418" spans="1:9" ht="12.75" customHeight="1" x14ac:dyDescent="0.25">
      <c r="A418" s="160"/>
      <c r="B418" s="171"/>
      <c r="C418" s="171"/>
      <c r="D418" s="171"/>
      <c r="E418" s="172"/>
      <c r="F418" s="173"/>
      <c r="G418" s="312"/>
      <c r="H418" s="313"/>
      <c r="I418" s="163"/>
    </row>
    <row r="419" spans="1:9" ht="12.75" customHeight="1" x14ac:dyDescent="0.25">
      <c r="A419" s="160"/>
      <c r="B419" s="171"/>
      <c r="C419" s="171"/>
      <c r="D419" s="171"/>
      <c r="E419" s="172"/>
      <c r="F419" s="173"/>
      <c r="G419" s="312"/>
      <c r="H419" s="313"/>
      <c r="I419" s="163"/>
    </row>
    <row r="420" spans="1:9" ht="12.75" customHeight="1" x14ac:dyDescent="0.25">
      <c r="A420" s="160"/>
      <c r="B420" s="171"/>
      <c r="C420" s="171"/>
      <c r="D420" s="171"/>
      <c r="E420" s="172"/>
      <c r="F420" s="173"/>
      <c r="G420" s="312"/>
      <c r="H420" s="313"/>
      <c r="I420" s="163"/>
    </row>
    <row r="421" spans="1:9" ht="12.75" customHeight="1" x14ac:dyDescent="0.25">
      <c r="A421" s="160"/>
      <c r="B421" s="171"/>
      <c r="C421" s="171"/>
      <c r="D421" s="171"/>
      <c r="E421" s="172"/>
      <c r="F421" s="173"/>
      <c r="G421" s="312"/>
      <c r="H421" s="313"/>
      <c r="I421" s="163"/>
    </row>
    <row r="422" spans="1:9" ht="12.75" customHeight="1" x14ac:dyDescent="0.25">
      <c r="A422" s="160"/>
      <c r="B422" s="171"/>
      <c r="C422" s="171"/>
      <c r="D422" s="171"/>
      <c r="E422" s="172"/>
      <c r="F422" s="173"/>
      <c r="G422" s="312"/>
      <c r="H422" s="313"/>
      <c r="I422" s="163"/>
    </row>
    <row r="423" spans="1:9" ht="12.75" customHeight="1" x14ac:dyDescent="0.25">
      <c r="A423" s="160"/>
      <c r="B423" s="171"/>
      <c r="C423" s="171"/>
      <c r="D423" s="171"/>
      <c r="E423" s="172"/>
      <c r="F423" s="173"/>
      <c r="G423" s="312"/>
      <c r="H423" s="313"/>
      <c r="I423" s="163"/>
    </row>
    <row r="424" spans="1:9" ht="12.75" customHeight="1" x14ac:dyDescent="0.25">
      <c r="A424" s="160"/>
      <c r="B424" s="171"/>
      <c r="C424" s="171"/>
      <c r="D424" s="171"/>
      <c r="E424" s="172"/>
      <c r="F424" s="173"/>
      <c r="G424" s="312"/>
      <c r="H424" s="313"/>
      <c r="I424" s="163"/>
    </row>
    <row r="425" spans="1:9" ht="12.75" customHeight="1" x14ac:dyDescent="0.25">
      <c r="A425" s="160"/>
      <c r="B425" s="171"/>
      <c r="C425" s="171"/>
      <c r="D425" s="171"/>
      <c r="E425" s="172"/>
      <c r="F425" s="173"/>
      <c r="G425" s="312"/>
      <c r="H425" s="313"/>
      <c r="I425" s="163"/>
    </row>
    <row r="426" spans="1:9" ht="12.75" customHeight="1" x14ac:dyDescent="0.25">
      <c r="A426" s="160"/>
      <c r="B426" s="171"/>
      <c r="C426" s="171"/>
      <c r="D426" s="171"/>
      <c r="E426" s="172"/>
      <c r="F426" s="173"/>
      <c r="G426" s="312"/>
      <c r="H426" s="313"/>
      <c r="I426" s="163"/>
    </row>
    <row r="427" spans="1:9" ht="12.75" customHeight="1" x14ac:dyDescent="0.25">
      <c r="A427" s="160"/>
      <c r="B427" s="171"/>
      <c r="C427" s="171"/>
      <c r="D427" s="171"/>
      <c r="E427" s="172"/>
      <c r="F427" s="173"/>
      <c r="G427" s="312"/>
      <c r="H427" s="313"/>
      <c r="I427" s="163"/>
    </row>
    <row r="428" spans="1:9" ht="12.75" customHeight="1" x14ac:dyDescent="0.25">
      <c r="A428" s="160"/>
      <c r="B428" s="171"/>
      <c r="C428" s="171"/>
      <c r="D428" s="171"/>
      <c r="E428" s="172"/>
      <c r="F428" s="173"/>
      <c r="G428" s="312"/>
      <c r="H428" s="313"/>
      <c r="I428" s="163"/>
    </row>
    <row r="429" spans="1:9" ht="12.75" customHeight="1" x14ac:dyDescent="0.25">
      <c r="A429" s="160"/>
      <c r="B429" s="171"/>
      <c r="C429" s="171"/>
      <c r="D429" s="171"/>
      <c r="E429" s="172"/>
      <c r="F429" s="173"/>
      <c r="G429" s="312"/>
      <c r="H429" s="313"/>
      <c r="I429" s="163"/>
    </row>
    <row r="430" spans="1:9" ht="12.75" customHeight="1" x14ac:dyDescent="0.25">
      <c r="A430" s="160"/>
      <c r="B430" s="171"/>
      <c r="C430" s="171"/>
      <c r="D430" s="171"/>
      <c r="E430" s="172"/>
      <c r="F430" s="173"/>
      <c r="G430" s="312"/>
      <c r="H430" s="313"/>
      <c r="I430" s="163"/>
    </row>
    <row r="431" spans="1:9" ht="12.75" customHeight="1" x14ac:dyDescent="0.25">
      <c r="A431" s="160"/>
      <c r="B431" s="171"/>
      <c r="C431" s="171"/>
      <c r="D431" s="171"/>
      <c r="E431" s="172"/>
      <c r="F431" s="173"/>
      <c r="G431" s="312"/>
      <c r="H431" s="313"/>
      <c r="I431" s="163"/>
    </row>
    <row r="432" spans="1:9" ht="12.75" customHeight="1" x14ac:dyDescent="0.25">
      <c r="A432" s="160"/>
      <c r="B432" s="171"/>
      <c r="C432" s="171"/>
      <c r="D432" s="171"/>
      <c r="E432" s="172"/>
      <c r="F432" s="173"/>
      <c r="G432" s="312"/>
      <c r="H432" s="313"/>
      <c r="I432" s="163"/>
    </row>
    <row r="433" spans="1:9" ht="12.75" customHeight="1" x14ac:dyDescent="0.25">
      <c r="A433" s="160"/>
      <c r="B433" s="171"/>
      <c r="C433" s="171"/>
      <c r="D433" s="171"/>
      <c r="E433" s="172"/>
      <c r="F433" s="173"/>
      <c r="G433" s="312"/>
      <c r="H433" s="313"/>
      <c r="I433" s="163"/>
    </row>
    <row r="434" spans="1:9" ht="12.75" customHeight="1" x14ac:dyDescent="0.25">
      <c r="A434" s="160"/>
      <c r="B434" s="171"/>
      <c r="C434" s="171"/>
      <c r="D434" s="171"/>
      <c r="E434" s="172"/>
      <c r="F434" s="173"/>
      <c r="G434" s="312"/>
      <c r="H434" s="313"/>
      <c r="I434" s="163"/>
    </row>
    <row r="435" spans="1:9" ht="12.75" customHeight="1" x14ac:dyDescent="0.25">
      <c r="A435" s="160"/>
      <c r="B435" s="171"/>
      <c r="C435" s="171"/>
      <c r="D435" s="171"/>
      <c r="E435" s="172"/>
      <c r="F435" s="173"/>
      <c r="G435" s="312"/>
      <c r="H435" s="313"/>
      <c r="I435" s="163"/>
    </row>
    <row r="436" spans="1:9" ht="12.75" customHeight="1" x14ac:dyDescent="0.25">
      <c r="A436" s="160"/>
      <c r="B436" s="171"/>
      <c r="C436" s="171"/>
      <c r="D436" s="171"/>
      <c r="E436" s="172"/>
      <c r="F436" s="173"/>
      <c r="G436" s="312"/>
      <c r="H436" s="313"/>
      <c r="I436" s="163"/>
    </row>
    <row r="437" spans="1:9" ht="12.75" customHeight="1" x14ac:dyDescent="0.25">
      <c r="A437" s="160"/>
      <c r="B437" s="171"/>
      <c r="C437" s="171"/>
      <c r="D437" s="171"/>
      <c r="E437" s="172"/>
      <c r="F437" s="173"/>
      <c r="G437" s="312"/>
      <c r="H437" s="313"/>
      <c r="I437" s="163"/>
    </row>
    <row r="438" spans="1:9" ht="12.75" customHeight="1" x14ac:dyDescent="0.25">
      <c r="A438" s="160"/>
      <c r="B438" s="171"/>
      <c r="C438" s="171"/>
      <c r="D438" s="171"/>
      <c r="E438" s="172"/>
      <c r="F438" s="173"/>
      <c r="G438" s="312"/>
      <c r="H438" s="313"/>
      <c r="I438" s="163"/>
    </row>
    <row r="439" spans="1:9" ht="12.75" customHeight="1" x14ac:dyDescent="0.25">
      <c r="A439" s="160"/>
      <c r="B439" s="171"/>
      <c r="C439" s="171"/>
      <c r="D439" s="171"/>
      <c r="E439" s="172"/>
      <c r="F439" s="173"/>
      <c r="G439" s="312"/>
      <c r="H439" s="313"/>
      <c r="I439" s="163"/>
    </row>
    <row r="440" spans="1:9" ht="12.75" customHeight="1" x14ac:dyDescent="0.25">
      <c r="A440" s="160"/>
      <c r="B440" s="171"/>
      <c r="C440" s="171"/>
      <c r="D440" s="171"/>
      <c r="E440" s="172"/>
      <c r="F440" s="173"/>
      <c r="G440" s="312"/>
      <c r="H440" s="313"/>
      <c r="I440" s="163"/>
    </row>
    <row r="441" spans="1:9" ht="12.75" customHeight="1" x14ac:dyDescent="0.25">
      <c r="A441" s="160"/>
      <c r="B441" s="171"/>
      <c r="C441" s="171"/>
      <c r="D441" s="171"/>
      <c r="E441" s="172"/>
      <c r="F441" s="173"/>
      <c r="G441" s="312"/>
      <c r="H441" s="313"/>
      <c r="I441" s="163"/>
    </row>
    <row r="442" spans="1:9" ht="12.75" customHeight="1" x14ac:dyDescent="0.25">
      <c r="A442" s="160"/>
      <c r="B442" s="171"/>
      <c r="C442" s="171"/>
      <c r="D442" s="171"/>
      <c r="E442" s="172"/>
      <c r="F442" s="173"/>
      <c r="G442" s="312"/>
      <c r="H442" s="313"/>
      <c r="I442" s="163"/>
    </row>
    <row r="443" spans="1:9" ht="12.75" customHeight="1" x14ac:dyDescent="0.25">
      <c r="A443" s="160"/>
      <c r="B443" s="171"/>
      <c r="C443" s="171"/>
      <c r="D443" s="171"/>
      <c r="E443" s="172"/>
      <c r="F443" s="173"/>
      <c r="G443" s="312"/>
      <c r="H443" s="313"/>
      <c r="I443" s="163"/>
    </row>
    <row r="444" spans="1:9" ht="12.75" customHeight="1" x14ac:dyDescent="0.25">
      <c r="A444" s="160"/>
      <c r="B444" s="171"/>
      <c r="C444" s="171"/>
      <c r="D444" s="171"/>
      <c r="E444" s="172"/>
      <c r="F444" s="173"/>
      <c r="G444" s="312"/>
      <c r="H444" s="313"/>
      <c r="I444" s="163"/>
    </row>
    <row r="445" spans="1:9" ht="12.75" customHeight="1" x14ac:dyDescent="0.25">
      <c r="A445" s="160"/>
      <c r="B445" s="171"/>
      <c r="C445" s="171"/>
      <c r="D445" s="171"/>
      <c r="E445" s="172"/>
      <c r="F445" s="173"/>
      <c r="G445" s="312"/>
      <c r="H445" s="313"/>
      <c r="I445" s="163"/>
    </row>
    <row r="446" spans="1:9" ht="12.75" customHeight="1" x14ac:dyDescent="0.25">
      <c r="A446" s="160"/>
      <c r="B446" s="171"/>
      <c r="C446" s="171"/>
      <c r="D446" s="171"/>
      <c r="E446" s="172"/>
      <c r="F446" s="173"/>
      <c r="G446" s="312"/>
      <c r="H446" s="313"/>
      <c r="I446" s="163"/>
    </row>
    <row r="447" spans="1:9" ht="12.75" customHeight="1" x14ac:dyDescent="0.25">
      <c r="A447" s="160"/>
      <c r="B447" s="171"/>
      <c r="C447" s="171"/>
      <c r="D447" s="171"/>
      <c r="E447" s="172"/>
      <c r="F447" s="173"/>
      <c r="G447" s="312"/>
      <c r="H447" s="313"/>
      <c r="I447" s="163"/>
    </row>
    <row r="448" spans="1:9" ht="12.75" customHeight="1" x14ac:dyDescent="0.25">
      <c r="A448" s="160"/>
      <c r="B448" s="171"/>
      <c r="C448" s="171"/>
      <c r="D448" s="171"/>
      <c r="E448" s="172"/>
      <c r="F448" s="173"/>
      <c r="G448" s="312"/>
      <c r="H448" s="313"/>
      <c r="I448" s="163"/>
    </row>
    <row r="449" spans="1:9" ht="12.75" customHeight="1" x14ac:dyDescent="0.25">
      <c r="A449" s="160"/>
      <c r="B449" s="171"/>
      <c r="C449" s="171"/>
      <c r="D449" s="171"/>
      <c r="E449" s="172"/>
      <c r="F449" s="173"/>
      <c r="G449" s="312"/>
      <c r="H449" s="313"/>
      <c r="I449" s="163"/>
    </row>
    <row r="450" spans="1:9" ht="12.75" customHeight="1" x14ac:dyDescent="0.25">
      <c r="A450" s="160"/>
      <c r="B450" s="171"/>
      <c r="C450" s="171"/>
      <c r="D450" s="171"/>
      <c r="E450" s="172"/>
      <c r="F450" s="173"/>
      <c r="G450" s="312"/>
      <c r="H450" s="313"/>
      <c r="I450" s="163"/>
    </row>
    <row r="451" spans="1:9" ht="12.75" customHeight="1" x14ac:dyDescent="0.25">
      <c r="A451" s="160"/>
      <c r="B451" s="171"/>
      <c r="C451" s="171"/>
      <c r="D451" s="171"/>
      <c r="E451" s="172"/>
      <c r="F451" s="173"/>
      <c r="G451" s="312"/>
      <c r="H451" s="313"/>
      <c r="I451" s="163"/>
    </row>
    <row r="452" spans="1:9" ht="12.75" customHeight="1" x14ac:dyDescent="0.25">
      <c r="A452" s="160"/>
      <c r="B452" s="171"/>
      <c r="C452" s="171"/>
      <c r="D452" s="171"/>
      <c r="E452" s="172"/>
      <c r="F452" s="173"/>
      <c r="G452" s="312"/>
      <c r="H452" s="313"/>
      <c r="I452" s="163"/>
    </row>
    <row r="453" spans="1:9" ht="12.75" customHeight="1" x14ac:dyDescent="0.25">
      <c r="A453" s="160"/>
      <c r="B453" s="171"/>
      <c r="C453" s="171"/>
      <c r="D453" s="171"/>
      <c r="E453" s="172"/>
      <c r="F453" s="173"/>
      <c r="G453" s="312"/>
      <c r="H453" s="313"/>
      <c r="I453" s="163"/>
    </row>
    <row r="454" spans="1:9" ht="12.75" customHeight="1" x14ac:dyDescent="0.25">
      <c r="A454" s="160"/>
      <c r="B454" s="171"/>
      <c r="C454" s="171"/>
      <c r="D454" s="171"/>
      <c r="E454" s="172"/>
      <c r="F454" s="173"/>
      <c r="G454" s="312"/>
      <c r="H454" s="313"/>
      <c r="I454" s="163"/>
    </row>
    <row r="455" spans="1:9" ht="12.75" customHeight="1" x14ac:dyDescent="0.25">
      <c r="A455" s="160"/>
      <c r="B455" s="171"/>
      <c r="C455" s="171"/>
      <c r="D455" s="171"/>
      <c r="E455" s="172"/>
      <c r="F455" s="173"/>
      <c r="G455" s="312"/>
      <c r="H455" s="313"/>
      <c r="I455" s="163"/>
    </row>
    <row r="456" spans="1:9" ht="12.75" customHeight="1" x14ac:dyDescent="0.25">
      <c r="A456" s="160"/>
      <c r="B456" s="171"/>
      <c r="C456" s="171"/>
      <c r="D456" s="171"/>
      <c r="E456" s="172"/>
      <c r="F456" s="173"/>
      <c r="G456" s="312"/>
      <c r="H456" s="313"/>
      <c r="I456" s="163"/>
    </row>
    <row r="457" spans="1:9" ht="12.75" customHeight="1" x14ac:dyDescent="0.25">
      <c r="A457" s="160"/>
      <c r="B457" s="171"/>
      <c r="C457" s="171"/>
      <c r="D457" s="171"/>
      <c r="E457" s="172"/>
      <c r="F457" s="173"/>
      <c r="G457" s="312"/>
      <c r="H457" s="313"/>
      <c r="I457" s="163"/>
    </row>
    <row r="458" spans="1:9" ht="12.75" customHeight="1" x14ac:dyDescent="0.25">
      <c r="A458" s="160"/>
      <c r="B458" s="171"/>
      <c r="C458" s="171"/>
      <c r="D458" s="171"/>
      <c r="E458" s="172"/>
      <c r="F458" s="173"/>
      <c r="G458" s="312"/>
      <c r="H458" s="313"/>
      <c r="I458" s="163"/>
    </row>
    <row r="459" spans="1:9" ht="12.75" customHeight="1" x14ac:dyDescent="0.25">
      <c r="A459" s="160"/>
      <c r="B459" s="171"/>
      <c r="C459" s="171"/>
      <c r="D459" s="171"/>
      <c r="E459" s="172"/>
      <c r="F459" s="173"/>
      <c r="G459" s="312"/>
      <c r="H459" s="313"/>
      <c r="I459" s="163"/>
    </row>
    <row r="460" spans="1:9" ht="12.75" customHeight="1" x14ac:dyDescent="0.25">
      <c r="A460" s="160"/>
      <c r="B460" s="171"/>
      <c r="C460" s="171"/>
      <c r="D460" s="171"/>
      <c r="E460" s="172"/>
      <c r="F460" s="173"/>
      <c r="G460" s="312"/>
      <c r="H460" s="313"/>
      <c r="I460" s="163"/>
    </row>
    <row r="461" spans="1:9" ht="12.75" customHeight="1" x14ac:dyDescent="0.25">
      <c r="A461" s="160"/>
      <c r="B461" s="171"/>
      <c r="C461" s="171"/>
      <c r="D461" s="171"/>
      <c r="E461" s="172"/>
      <c r="F461" s="173"/>
      <c r="G461" s="312"/>
      <c r="H461" s="313"/>
      <c r="I461" s="163"/>
    </row>
    <row r="462" spans="1:9" ht="12.75" customHeight="1" x14ac:dyDescent="0.25">
      <c r="A462" s="160"/>
      <c r="B462" s="171"/>
      <c r="C462" s="171"/>
      <c r="D462" s="171"/>
      <c r="E462" s="172"/>
      <c r="F462" s="173"/>
      <c r="G462" s="312"/>
      <c r="H462" s="313"/>
      <c r="I462" s="163"/>
    </row>
    <row r="463" spans="1:9" ht="12.75" customHeight="1" x14ac:dyDescent="0.25">
      <c r="A463" s="160"/>
      <c r="B463" s="171"/>
      <c r="C463" s="171"/>
      <c r="D463" s="171"/>
      <c r="E463" s="172"/>
      <c r="F463" s="173"/>
      <c r="G463" s="312"/>
      <c r="H463" s="313"/>
      <c r="I463" s="163"/>
    </row>
    <row r="464" spans="1:9" ht="12.75" customHeight="1" x14ac:dyDescent="0.25">
      <c r="A464" s="160"/>
      <c r="B464" s="171"/>
      <c r="C464" s="171"/>
      <c r="D464" s="171"/>
      <c r="E464" s="172"/>
      <c r="F464" s="173"/>
      <c r="G464" s="312"/>
      <c r="H464" s="313"/>
      <c r="I464" s="163"/>
    </row>
    <row r="465" spans="1:9" ht="12.75" customHeight="1" x14ac:dyDescent="0.25">
      <c r="A465" s="160"/>
      <c r="B465" s="171"/>
      <c r="C465" s="171"/>
      <c r="D465" s="171"/>
      <c r="E465" s="172"/>
      <c r="F465" s="173"/>
      <c r="G465" s="312"/>
      <c r="H465" s="313"/>
      <c r="I465" s="163"/>
    </row>
    <row r="466" spans="1:9" ht="12.75" customHeight="1" x14ac:dyDescent="0.25">
      <c r="A466" s="160"/>
      <c r="B466" s="171"/>
      <c r="C466" s="171"/>
      <c r="D466" s="171"/>
      <c r="E466" s="172"/>
      <c r="F466" s="173"/>
      <c r="G466" s="312"/>
      <c r="H466" s="313"/>
      <c r="I466" s="163"/>
    </row>
    <row r="467" spans="1:9" ht="12.75" customHeight="1" x14ac:dyDescent="0.25">
      <c r="A467" s="160"/>
      <c r="B467" s="171"/>
      <c r="C467" s="171"/>
      <c r="D467" s="171"/>
      <c r="E467" s="172"/>
      <c r="F467" s="173"/>
      <c r="G467" s="312"/>
      <c r="H467" s="313"/>
      <c r="I467" s="163"/>
    </row>
    <row r="468" spans="1:9" ht="12.75" customHeight="1" x14ac:dyDescent="0.25">
      <c r="A468" s="160"/>
      <c r="B468" s="171"/>
      <c r="C468" s="171"/>
      <c r="D468" s="171"/>
      <c r="E468" s="172"/>
      <c r="F468" s="173"/>
      <c r="G468" s="312"/>
      <c r="H468" s="313"/>
      <c r="I468" s="163"/>
    </row>
    <row r="469" spans="1:9" ht="12.75" customHeight="1" x14ac:dyDescent="0.25">
      <c r="A469" s="160"/>
      <c r="B469" s="171"/>
      <c r="C469" s="171"/>
      <c r="D469" s="171"/>
      <c r="E469" s="172"/>
      <c r="F469" s="173"/>
      <c r="G469" s="312"/>
      <c r="H469" s="313"/>
      <c r="I469" s="163"/>
    </row>
    <row r="470" spans="1:9" ht="12.75" customHeight="1" x14ac:dyDescent="0.25">
      <c r="A470" s="160"/>
      <c r="B470" s="171"/>
      <c r="C470" s="171"/>
      <c r="D470" s="171"/>
      <c r="E470" s="172"/>
      <c r="F470" s="173"/>
      <c r="G470" s="312"/>
      <c r="H470" s="313"/>
      <c r="I470" s="163"/>
    </row>
    <row r="471" spans="1:9" ht="12.75" customHeight="1" x14ac:dyDescent="0.25">
      <c r="A471" s="160"/>
      <c r="B471" s="171"/>
      <c r="C471" s="171"/>
      <c r="D471" s="171"/>
      <c r="E471" s="172"/>
      <c r="F471" s="173"/>
      <c r="G471" s="312"/>
      <c r="H471" s="313"/>
      <c r="I471" s="163"/>
    </row>
    <row r="472" spans="1:9" ht="12.75" customHeight="1" x14ac:dyDescent="0.25">
      <c r="A472" s="160"/>
      <c r="B472" s="171"/>
      <c r="C472" s="171"/>
      <c r="D472" s="171"/>
      <c r="E472" s="172"/>
      <c r="F472" s="173"/>
      <c r="G472" s="312"/>
      <c r="H472" s="313"/>
      <c r="I472" s="163"/>
    </row>
    <row r="473" spans="1:9" ht="12.75" customHeight="1" x14ac:dyDescent="0.25">
      <c r="A473" s="160"/>
      <c r="B473" s="171"/>
      <c r="C473" s="171"/>
      <c r="D473" s="171"/>
      <c r="E473" s="172"/>
      <c r="F473" s="173"/>
      <c r="G473" s="312"/>
      <c r="H473" s="313"/>
      <c r="I473" s="163"/>
    </row>
    <row r="474" spans="1:9" ht="12.75" customHeight="1" x14ac:dyDescent="0.25">
      <c r="A474" s="160"/>
      <c r="B474" s="171"/>
      <c r="C474" s="171"/>
      <c r="D474" s="171"/>
      <c r="E474" s="172"/>
      <c r="F474" s="173"/>
      <c r="G474" s="312"/>
      <c r="H474" s="313"/>
      <c r="I474" s="163"/>
    </row>
    <row r="475" spans="1:9" ht="12.75" customHeight="1" x14ac:dyDescent="0.25">
      <c r="A475" s="160"/>
      <c r="B475" s="171"/>
      <c r="C475" s="171"/>
      <c r="D475" s="171"/>
      <c r="E475" s="172"/>
      <c r="F475" s="173"/>
      <c r="G475" s="312"/>
      <c r="H475" s="313"/>
      <c r="I475" s="163"/>
    </row>
    <row r="476" spans="1:9" ht="12.75" customHeight="1" x14ac:dyDescent="0.25">
      <c r="A476" s="160"/>
      <c r="B476" s="171"/>
      <c r="C476" s="171"/>
      <c r="D476" s="171"/>
      <c r="E476" s="172"/>
      <c r="F476" s="173"/>
      <c r="G476" s="312"/>
      <c r="H476" s="313"/>
      <c r="I476" s="163"/>
    </row>
    <row r="477" spans="1:9" ht="12.75" customHeight="1" x14ac:dyDescent="0.25">
      <c r="A477" s="160"/>
      <c r="B477" s="171"/>
      <c r="C477" s="171"/>
      <c r="D477" s="171"/>
      <c r="E477" s="172"/>
      <c r="F477" s="173"/>
      <c r="G477" s="312"/>
      <c r="H477" s="313"/>
      <c r="I477" s="163"/>
    </row>
    <row r="478" spans="1:9" ht="12.75" customHeight="1" x14ac:dyDescent="0.25">
      <c r="A478" s="160"/>
      <c r="B478" s="171"/>
      <c r="C478" s="171"/>
      <c r="D478" s="171"/>
      <c r="E478" s="172"/>
      <c r="F478" s="173"/>
      <c r="G478" s="312"/>
      <c r="H478" s="313"/>
      <c r="I478" s="163"/>
    </row>
    <row r="479" spans="1:9" ht="12.75" customHeight="1" x14ac:dyDescent="0.25">
      <c r="A479" s="160"/>
      <c r="B479" s="171"/>
      <c r="C479" s="171"/>
      <c r="D479" s="171"/>
      <c r="E479" s="172"/>
      <c r="F479" s="173"/>
      <c r="G479" s="312"/>
      <c r="H479" s="313"/>
      <c r="I479" s="163"/>
    </row>
    <row r="480" spans="1:9" ht="12.75" customHeight="1" x14ac:dyDescent="0.25">
      <c r="A480" s="160"/>
      <c r="B480" s="171"/>
      <c r="C480" s="171"/>
      <c r="D480" s="171"/>
      <c r="E480" s="172"/>
      <c r="F480" s="173"/>
      <c r="G480" s="312"/>
      <c r="H480" s="313"/>
      <c r="I480" s="163"/>
    </row>
    <row r="481" spans="1:9" ht="12.75" customHeight="1" x14ac:dyDescent="0.25">
      <c r="A481" s="160"/>
      <c r="B481" s="171"/>
      <c r="C481" s="171"/>
      <c r="D481" s="171"/>
      <c r="E481" s="172"/>
      <c r="F481" s="173"/>
      <c r="G481" s="312"/>
      <c r="H481" s="313"/>
      <c r="I481" s="163"/>
    </row>
    <row r="482" spans="1:9" ht="12.75" customHeight="1" x14ac:dyDescent="0.25">
      <c r="A482" s="160"/>
      <c r="B482" s="171"/>
      <c r="C482" s="171"/>
      <c r="D482" s="171"/>
      <c r="E482" s="172"/>
      <c r="F482" s="173"/>
      <c r="G482" s="312"/>
      <c r="H482" s="313"/>
      <c r="I482" s="163"/>
    </row>
    <row r="483" spans="1:9" ht="12.75" customHeight="1" x14ac:dyDescent="0.25">
      <c r="A483" s="160"/>
      <c r="B483" s="171"/>
      <c r="C483" s="171"/>
      <c r="D483" s="171"/>
      <c r="E483" s="172"/>
      <c r="F483" s="173"/>
      <c r="G483" s="312"/>
      <c r="H483" s="313"/>
      <c r="I483" s="163"/>
    </row>
    <row r="484" spans="1:9" ht="12.75" customHeight="1" x14ac:dyDescent="0.25">
      <c r="A484" s="160"/>
      <c r="B484" s="171"/>
      <c r="C484" s="171"/>
      <c r="D484" s="171"/>
      <c r="E484" s="172"/>
      <c r="F484" s="173"/>
      <c r="G484" s="312"/>
      <c r="H484" s="313"/>
      <c r="I484" s="163"/>
    </row>
    <row r="485" spans="1:9" ht="12.75" customHeight="1" x14ac:dyDescent="0.25">
      <c r="A485" s="160"/>
      <c r="B485" s="171"/>
      <c r="C485" s="171"/>
      <c r="D485" s="171"/>
      <c r="E485" s="172"/>
      <c r="F485" s="173"/>
      <c r="G485" s="312"/>
      <c r="H485" s="313"/>
      <c r="I485" s="163"/>
    </row>
    <row r="486" spans="1:9" ht="12.75" customHeight="1" x14ac:dyDescent="0.25">
      <c r="A486" s="160"/>
      <c r="B486" s="171"/>
      <c r="C486" s="171"/>
      <c r="D486" s="171"/>
      <c r="E486" s="172"/>
      <c r="F486" s="173"/>
      <c r="G486" s="312"/>
      <c r="H486" s="313"/>
      <c r="I486" s="163"/>
    </row>
    <row r="487" spans="1:9" ht="12.75" customHeight="1" x14ac:dyDescent="0.25">
      <c r="A487" s="160"/>
      <c r="B487" s="171"/>
      <c r="C487" s="171"/>
      <c r="D487" s="171"/>
      <c r="E487" s="172"/>
      <c r="F487" s="173"/>
      <c r="G487" s="312"/>
      <c r="H487" s="313"/>
      <c r="I487" s="163"/>
    </row>
    <row r="488" spans="1:9" ht="12.75" customHeight="1" x14ac:dyDescent="0.25">
      <c r="A488" s="160"/>
      <c r="B488" s="171"/>
      <c r="C488" s="171"/>
      <c r="D488" s="171"/>
      <c r="E488" s="172"/>
      <c r="F488" s="173"/>
      <c r="G488" s="312"/>
      <c r="H488" s="313"/>
      <c r="I488" s="163"/>
    </row>
    <row r="489" spans="1:9" ht="12.75" customHeight="1" x14ac:dyDescent="0.25">
      <c r="A489" s="160"/>
      <c r="B489" s="171"/>
      <c r="C489" s="171"/>
      <c r="D489" s="171"/>
      <c r="E489" s="172"/>
      <c r="F489" s="173"/>
      <c r="G489" s="312"/>
      <c r="H489" s="313"/>
      <c r="I489" s="163"/>
    </row>
    <row r="490" spans="1:9" ht="12.75" customHeight="1" x14ac:dyDescent="0.25">
      <c r="A490" s="160"/>
      <c r="B490" s="171"/>
      <c r="C490" s="171"/>
      <c r="D490" s="171"/>
      <c r="E490" s="172"/>
      <c r="F490" s="173"/>
      <c r="G490" s="312"/>
      <c r="H490" s="313"/>
      <c r="I490" s="163"/>
    </row>
    <row r="491" spans="1:9" ht="12.75" customHeight="1" x14ac:dyDescent="0.25">
      <c r="A491" s="160"/>
      <c r="B491" s="171"/>
      <c r="C491" s="171"/>
      <c r="D491" s="171"/>
      <c r="E491" s="172"/>
      <c r="F491" s="173"/>
      <c r="G491" s="312"/>
      <c r="H491" s="313"/>
      <c r="I491" s="163"/>
    </row>
    <row r="492" spans="1:9" ht="12.75" customHeight="1" x14ac:dyDescent="0.25">
      <c r="A492" s="160"/>
      <c r="B492" s="171"/>
      <c r="C492" s="171"/>
      <c r="D492" s="171"/>
      <c r="E492" s="172"/>
      <c r="F492" s="173"/>
      <c r="G492" s="312"/>
      <c r="H492" s="313"/>
      <c r="I492" s="163"/>
    </row>
    <row r="493" spans="1:9" ht="12.75" customHeight="1" x14ac:dyDescent="0.25">
      <c r="A493" s="160"/>
      <c r="B493" s="171"/>
      <c r="C493" s="171"/>
      <c r="D493" s="171"/>
      <c r="E493" s="172"/>
      <c r="F493" s="173"/>
      <c r="G493" s="312"/>
      <c r="H493" s="313"/>
      <c r="I493" s="163"/>
    </row>
    <row r="494" spans="1:9" ht="12.75" customHeight="1" x14ac:dyDescent="0.25">
      <c r="A494" s="160"/>
      <c r="B494" s="171"/>
      <c r="C494" s="171"/>
      <c r="D494" s="171"/>
      <c r="E494" s="172"/>
      <c r="F494" s="173"/>
      <c r="G494" s="312"/>
      <c r="H494" s="313"/>
      <c r="I494" s="163"/>
    </row>
    <row r="495" spans="1:9" ht="12.75" customHeight="1" x14ac:dyDescent="0.25">
      <c r="A495" s="160"/>
      <c r="B495" s="171"/>
      <c r="C495" s="171"/>
      <c r="D495" s="171"/>
      <c r="E495" s="172"/>
      <c r="F495" s="173"/>
      <c r="G495" s="312"/>
      <c r="H495" s="313"/>
      <c r="I495" s="163"/>
    </row>
    <row r="496" spans="1:9" ht="12.75" customHeight="1" x14ac:dyDescent="0.25">
      <c r="A496" s="160"/>
      <c r="B496" s="171"/>
      <c r="C496" s="171"/>
      <c r="D496" s="171"/>
      <c r="E496" s="172"/>
      <c r="F496" s="173"/>
      <c r="G496" s="312"/>
      <c r="H496" s="313"/>
      <c r="I496" s="163"/>
    </row>
    <row r="497" spans="1:9" ht="12.75" customHeight="1" x14ac:dyDescent="0.25">
      <c r="A497" s="160"/>
      <c r="B497" s="171"/>
      <c r="C497" s="171"/>
      <c r="D497" s="171"/>
      <c r="E497" s="172"/>
      <c r="F497" s="173"/>
      <c r="G497" s="312"/>
      <c r="H497" s="313"/>
      <c r="I497" s="163"/>
    </row>
    <row r="498" spans="1:9" ht="12.75" customHeight="1" x14ac:dyDescent="0.25">
      <c r="A498" s="160"/>
      <c r="B498" s="171"/>
      <c r="C498" s="171"/>
      <c r="D498" s="171"/>
      <c r="E498" s="172"/>
      <c r="F498" s="173"/>
      <c r="G498" s="312"/>
      <c r="H498" s="313"/>
      <c r="I498" s="163"/>
    </row>
    <row r="499" spans="1:9" ht="12.75" customHeight="1" x14ac:dyDescent="0.25">
      <c r="A499" s="160"/>
      <c r="B499" s="171"/>
      <c r="C499" s="171"/>
      <c r="D499" s="171"/>
      <c r="E499" s="172"/>
      <c r="F499" s="173"/>
      <c r="G499" s="312"/>
      <c r="H499" s="313"/>
      <c r="I499" s="163"/>
    </row>
    <row r="500" spans="1:9" ht="12.75" customHeight="1" x14ac:dyDescent="0.25">
      <c r="A500" s="160"/>
      <c r="B500" s="171"/>
      <c r="C500" s="171"/>
      <c r="D500" s="171"/>
      <c r="E500" s="172"/>
      <c r="F500" s="173"/>
      <c r="G500" s="312"/>
      <c r="H500" s="313"/>
      <c r="I500" s="163"/>
    </row>
    <row r="501" spans="1:9" ht="12.75" customHeight="1" x14ac:dyDescent="0.25">
      <c r="A501" s="160"/>
      <c r="B501" s="171"/>
      <c r="C501" s="171"/>
      <c r="D501" s="171"/>
      <c r="E501" s="172"/>
      <c r="F501" s="173"/>
      <c r="G501" s="312"/>
      <c r="H501" s="313"/>
      <c r="I501" s="163"/>
    </row>
    <row r="502" spans="1:9" ht="12.75" customHeight="1" x14ac:dyDescent="0.25">
      <c r="A502" s="160"/>
      <c r="B502" s="171"/>
      <c r="C502" s="171"/>
      <c r="D502" s="171"/>
      <c r="E502" s="172"/>
      <c r="F502" s="173"/>
      <c r="G502" s="312"/>
      <c r="H502" s="313"/>
      <c r="I502" s="163"/>
    </row>
    <row r="503" spans="1:9" ht="12.75" customHeight="1" x14ac:dyDescent="0.25">
      <c r="A503" s="160"/>
      <c r="B503" s="171"/>
      <c r="C503" s="171"/>
      <c r="D503" s="171"/>
      <c r="E503" s="172"/>
      <c r="F503" s="173"/>
      <c r="G503" s="312"/>
      <c r="H503" s="313"/>
      <c r="I503" s="163"/>
    </row>
    <row r="504" spans="1:9" ht="12.75" customHeight="1" x14ac:dyDescent="0.25">
      <c r="A504" s="160"/>
      <c r="B504" s="171"/>
      <c r="C504" s="171"/>
      <c r="D504" s="171"/>
      <c r="E504" s="172"/>
      <c r="F504" s="173"/>
      <c r="G504" s="312"/>
      <c r="H504" s="313"/>
      <c r="I504" s="163"/>
    </row>
    <row r="505" spans="1:9" ht="12.75" customHeight="1" x14ac:dyDescent="0.25">
      <c r="A505" s="160"/>
      <c r="B505" s="171"/>
      <c r="C505" s="171"/>
      <c r="D505" s="171"/>
      <c r="E505" s="172"/>
      <c r="F505" s="173"/>
      <c r="G505" s="312"/>
      <c r="H505" s="313"/>
      <c r="I505" s="163"/>
    </row>
    <row r="506" spans="1:9" ht="12.75" customHeight="1" x14ac:dyDescent="0.25">
      <c r="A506" s="160"/>
      <c r="B506" s="171"/>
      <c r="C506" s="171"/>
      <c r="D506" s="171"/>
      <c r="E506" s="172"/>
      <c r="F506" s="173"/>
      <c r="G506" s="312"/>
      <c r="H506" s="313"/>
      <c r="I506" s="163"/>
    </row>
    <row r="507" spans="1:9" ht="12.75" customHeight="1" x14ac:dyDescent="0.25">
      <c r="A507" s="160"/>
      <c r="B507" s="171"/>
      <c r="C507" s="171"/>
      <c r="D507" s="171"/>
      <c r="E507" s="172"/>
      <c r="F507" s="173"/>
      <c r="G507" s="312"/>
      <c r="H507" s="313"/>
      <c r="I507" s="163"/>
    </row>
    <row r="508" spans="1:9" ht="12.75" customHeight="1" x14ac:dyDescent="0.25">
      <c r="A508" s="160"/>
      <c r="B508" s="171"/>
      <c r="C508" s="171"/>
      <c r="D508" s="171"/>
      <c r="E508" s="172"/>
      <c r="F508" s="173"/>
      <c r="G508" s="312"/>
      <c r="H508" s="313"/>
      <c r="I508" s="163"/>
    </row>
    <row r="509" spans="1:9" ht="12.75" customHeight="1" x14ac:dyDescent="0.25">
      <c r="A509" s="160"/>
      <c r="B509" s="171"/>
      <c r="C509" s="171"/>
      <c r="D509" s="171"/>
      <c r="E509" s="172"/>
      <c r="F509" s="173"/>
      <c r="G509" s="312"/>
      <c r="H509" s="313"/>
      <c r="I509" s="163"/>
    </row>
    <row r="510" spans="1:9" ht="12.75" customHeight="1" x14ac:dyDescent="0.25">
      <c r="A510" s="160"/>
      <c r="B510" s="171"/>
      <c r="C510" s="171"/>
      <c r="D510" s="171"/>
      <c r="E510" s="172"/>
      <c r="F510" s="173"/>
      <c r="G510" s="312"/>
      <c r="H510" s="313"/>
      <c r="I510" s="163"/>
    </row>
    <row r="511" spans="1:9" ht="12.75" customHeight="1" x14ac:dyDescent="0.25">
      <c r="A511" s="160"/>
      <c r="B511" s="171"/>
      <c r="C511" s="171"/>
      <c r="D511" s="171"/>
      <c r="E511" s="172"/>
      <c r="F511" s="173"/>
      <c r="G511" s="312"/>
      <c r="H511" s="313"/>
      <c r="I511" s="163"/>
    </row>
    <row r="512" spans="1:9" ht="12.75" customHeight="1" x14ac:dyDescent="0.25">
      <c r="A512" s="160"/>
      <c r="B512" s="171"/>
      <c r="C512" s="171"/>
      <c r="D512" s="171"/>
      <c r="E512" s="172"/>
      <c r="F512" s="173"/>
      <c r="G512" s="312"/>
      <c r="H512" s="313"/>
      <c r="I512" s="163"/>
    </row>
    <row r="513" spans="1:9" ht="12.75" customHeight="1" x14ac:dyDescent="0.25">
      <c r="A513" s="160"/>
      <c r="B513" s="171"/>
      <c r="C513" s="171"/>
      <c r="D513" s="171"/>
      <c r="E513" s="172"/>
      <c r="F513" s="173"/>
      <c r="G513" s="312"/>
      <c r="H513" s="313"/>
      <c r="I513" s="163"/>
    </row>
    <row r="514" spans="1:9" ht="12.75" customHeight="1" x14ac:dyDescent="0.25">
      <c r="A514" s="160"/>
      <c r="B514" s="171"/>
      <c r="C514" s="171"/>
      <c r="D514" s="171"/>
      <c r="E514" s="172"/>
      <c r="F514" s="173"/>
      <c r="G514" s="312"/>
      <c r="H514" s="313"/>
      <c r="I514" s="163"/>
    </row>
    <row r="515" spans="1:9" ht="12.75" customHeight="1" x14ac:dyDescent="0.25">
      <c r="A515" s="160"/>
      <c r="B515" s="171"/>
      <c r="C515" s="171"/>
      <c r="D515" s="171"/>
      <c r="E515" s="172"/>
      <c r="F515" s="173"/>
      <c r="G515" s="312"/>
      <c r="H515" s="313"/>
      <c r="I515" s="163"/>
    </row>
    <row r="516" spans="1:9" ht="12.75" customHeight="1" x14ac:dyDescent="0.25">
      <c r="A516" s="160"/>
      <c r="B516" s="171"/>
      <c r="C516" s="171"/>
      <c r="D516" s="171"/>
      <c r="E516" s="172"/>
      <c r="F516" s="173"/>
      <c r="G516" s="312"/>
      <c r="H516" s="313"/>
      <c r="I516" s="163"/>
    </row>
    <row r="517" spans="1:9" ht="12.75" customHeight="1" x14ac:dyDescent="0.25">
      <c r="A517" s="160"/>
      <c r="B517" s="171"/>
      <c r="C517" s="171"/>
      <c r="D517" s="171"/>
      <c r="E517" s="172"/>
      <c r="F517" s="173"/>
      <c r="G517" s="312"/>
      <c r="H517" s="313"/>
      <c r="I517" s="163"/>
    </row>
    <row r="518" spans="1:9" ht="12.75" customHeight="1" x14ac:dyDescent="0.25">
      <c r="A518" s="160"/>
      <c r="B518" s="171"/>
      <c r="C518" s="171"/>
      <c r="D518" s="171"/>
      <c r="E518" s="172"/>
      <c r="F518" s="173"/>
      <c r="G518" s="312"/>
      <c r="H518" s="313"/>
      <c r="I518" s="163"/>
    </row>
    <row r="519" spans="1:9" ht="15.75"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3.5" customHeight="1"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4"/>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3.5" customHeight="1"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4"/>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165" t="str">
        <f>+IF(A1518&gt;0,TEXT(TRIM(SUMMARY!$A$14),"00000")&amp;TRIM(IOWA!$M$1)&amp;"-","")</f>
        <v/>
      </c>
      <c r="H1518" s="165"/>
      <c r="I1518" s="163"/>
    </row>
    <row r="1519" spans="1:9" ht="15.75" thickBot="1" x14ac:dyDescent="0.25">
      <c r="A1519" s="111"/>
      <c r="B1519" s="89"/>
      <c r="C1519" s="89"/>
      <c r="D1519" s="89"/>
      <c r="E1519" s="90"/>
      <c r="F1519" s="91"/>
      <c r="G1519" s="69" t="str">
        <f>+IF(A1519&gt;0,TEXT(TRIM(SUMMARY!$A$14),"00000")&amp;TRIM(IOWA!$M$1)&amp;"-","")</f>
        <v/>
      </c>
      <c r="H1519" s="69"/>
      <c r="I1519" s="65"/>
    </row>
    <row r="1520" spans="1:9" x14ac:dyDescent="0.2">
      <c r="A1520" s="92" t="s">
        <v>41</v>
      </c>
      <c r="B1520" s="92" t="s">
        <v>41</v>
      </c>
      <c r="C1520" s="92" t="s">
        <v>41</v>
      </c>
      <c r="D1520" s="92" t="s">
        <v>41</v>
      </c>
      <c r="E1520" s="93" t="s">
        <v>41</v>
      </c>
      <c r="F1520" s="94" t="s">
        <v>41</v>
      </c>
      <c r="G1520" s="73" t="s">
        <v>41</v>
      </c>
      <c r="H1520" s="15"/>
      <c r="I1520" s="63" t="s">
        <v>41</v>
      </c>
    </row>
    <row r="1521" spans="1:6" x14ac:dyDescent="0.2">
      <c r="A1521" s="95"/>
      <c r="B1521" s="95"/>
      <c r="C1521" s="95"/>
      <c r="D1521" s="95"/>
      <c r="E1521" s="95"/>
      <c r="F1521" s="95"/>
    </row>
    <row r="1522" spans="1:6" x14ac:dyDescent="0.2">
      <c r="A1522" s="95"/>
      <c r="B1522" s="95"/>
      <c r="C1522" s="95"/>
      <c r="D1522" s="95"/>
      <c r="E1522" s="95"/>
      <c r="F1522" s="95"/>
    </row>
  </sheetData>
  <sheetProtection algorithmName="SHA-512" hashValue="75czYwXNK2uGVVUNLuH/+ZiSmK1EwIgMKJRcEoHf3Ncvs1Sk5MtAr4g3IFs4cfGc/Tg4M/yiq+VRDNj8jzXdzw==" saltValue="TCtegIpjwFveoZB5/hLyGQ==" spinCount="100000" sheet="1" objects="1" scenarios="1"/>
  <mergeCells count="1503">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1:H111"/>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3:H93"/>
    <mergeCell ref="G94:H9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75:H75"/>
    <mergeCell ref="G76:H76"/>
    <mergeCell ref="G77:H77"/>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57:H57"/>
    <mergeCell ref="G58:H58"/>
    <mergeCell ref="G59:H59"/>
    <mergeCell ref="G60:H60"/>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39:H39"/>
    <mergeCell ref="G40:H40"/>
    <mergeCell ref="G41:H41"/>
    <mergeCell ref="G42:H42"/>
    <mergeCell ref="G43:H43"/>
    <mergeCell ref="G44:H44"/>
    <mergeCell ref="G15:H15"/>
    <mergeCell ref="G16:H16"/>
    <mergeCell ref="G17:H17"/>
    <mergeCell ref="G18:H18"/>
    <mergeCell ref="G19:H19"/>
    <mergeCell ref="G20:H20"/>
    <mergeCell ref="G33:H33"/>
    <mergeCell ref="G34:H34"/>
    <mergeCell ref="G35:H35"/>
    <mergeCell ref="G36:H36"/>
    <mergeCell ref="G37:H37"/>
    <mergeCell ref="G38:H38"/>
    <mergeCell ref="G27:H27"/>
    <mergeCell ref="G28:H28"/>
    <mergeCell ref="G29:H29"/>
    <mergeCell ref="G30:H30"/>
    <mergeCell ref="G31:H31"/>
    <mergeCell ref="G32:H32"/>
    <mergeCell ref="G21:H21"/>
    <mergeCell ref="G22:H22"/>
    <mergeCell ref="G23:H23"/>
    <mergeCell ref="G24:H24"/>
    <mergeCell ref="G25:H25"/>
    <mergeCell ref="G26:H26"/>
  </mergeCells>
  <phoneticPr fontId="4" type="noConversion"/>
  <dataValidations disablePrompts="1" count="2">
    <dataValidation type="list" allowBlank="1" showInputMessage="1" showErrorMessage="1" errorTitle="Input Error " error="You must enter &quot;Yes&quot; or &quot;No&quot;" sqref="G15:G1517" xr:uid="{00000000-0002-0000-0600-000000000000}">
      <formula1>$Y$1:$Y$3</formula1>
    </dataValidation>
    <dataValidation type="date" allowBlank="1" showInputMessage="1" showErrorMessage="1" errorTitle="ENTRY ERROR" error="Only include payments that you actually made between January 1 and December 31 of the tax year, regardless of when the payment was due." sqref="A15:A1519" xr:uid="{00000000-0002-0000-0600-000001000000}">
      <formula1>DATEVALUE("1/1/"&amp;YEAR(NOW())-1)</formula1>
      <formula2>DATEVALUE("12/31/"&amp;YEAR(NOW())-1)</formula2>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65</v>
      </c>
      <c r="N1" s="75" t="s">
        <v>52</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KANSAS</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Kansas, or imposed by an combination of cities, counties or other political subdivisions of Kansas.</v>
      </c>
      <c r="B6" s="52"/>
      <c r="C6" s="52"/>
      <c r="D6" s="49"/>
      <c r="E6" s="49"/>
      <c r="F6" s="50"/>
      <c r="G6" s="50"/>
      <c r="H6" s="50"/>
      <c r="I6" s="143"/>
    </row>
    <row r="7" spans="1:25" s="51" customFormat="1" ht="12.75" customHeight="1" x14ac:dyDescent="0.25">
      <c r="A7" s="83" t="s">
        <v>79</v>
      </c>
      <c r="B7" s="52"/>
      <c r="C7" s="52"/>
      <c r="D7" s="49"/>
      <c r="E7" s="49"/>
      <c r="F7" s="50"/>
      <c r="G7" s="50"/>
      <c r="H7" s="50"/>
      <c r="I7" s="143"/>
    </row>
    <row r="8" spans="1:25" s="51" customFormat="1" ht="12.75" customHeight="1" x14ac:dyDescent="0.25">
      <c r="A8" s="82" t="s">
        <v>55</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KANSAS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NkU2pkDCZuO2uxRyS/yFqV5I9vnw2ZSKiHo8RtBCI8xCpx09qGyBT0+eiofcPVEskwb5fxvR91ol/Kz6qpGu5w==" saltValue="OJG8aqX16Sb8ixW5l8QtCA=="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7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7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1522"/>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66</v>
      </c>
      <c r="N1" s="75" t="s">
        <v>10</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KENTUCKY</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Kentucky, or imposed by an combination of cities, counties or other political subdivisions of Kentucky.</v>
      </c>
      <c r="B6" s="52"/>
      <c r="C6" s="52"/>
      <c r="D6" s="49"/>
      <c r="E6" s="49"/>
      <c r="F6" s="50"/>
      <c r="G6" s="50"/>
      <c r="H6" s="50"/>
      <c r="I6" s="143"/>
    </row>
    <row r="7" spans="1:25" s="51" customFormat="1" ht="12.75" customHeight="1" x14ac:dyDescent="0.25">
      <c r="A7" s="83" t="s">
        <v>77</v>
      </c>
      <c r="B7" s="52"/>
      <c r="C7" s="52"/>
      <c r="D7" s="49"/>
      <c r="E7" s="49"/>
      <c r="F7" s="50"/>
      <c r="G7" s="50"/>
      <c r="H7" s="50"/>
      <c r="I7" s="143"/>
    </row>
    <row r="8" spans="1:25" s="51" customFormat="1" ht="12.75" customHeight="1" x14ac:dyDescent="0.25">
      <c r="A8" s="82" t="s">
        <v>78</v>
      </c>
      <c r="B8" s="52"/>
      <c r="C8" s="52"/>
      <c r="D8" s="49"/>
      <c r="E8" s="49"/>
      <c r="F8" s="50"/>
      <c r="G8" s="50"/>
      <c r="H8" s="50"/>
      <c r="I8" s="143"/>
    </row>
    <row r="9" spans="1:25" s="51" customFormat="1" ht="12.75" customHeight="1" x14ac:dyDescent="0.25">
      <c r="A9" s="82" t="e">
        <f>"of the tax/fee paid.  If you make your fourth quarter payments in January, include your "&amp;TEXT(VALUE($R$1)-1,"0000")&amp;" fourth quarter payments (paid in January "&amp;$R$1&amp;") plus the other "</f>
        <v>#VALUE!</v>
      </c>
      <c r="B9" s="52"/>
      <c r="C9" s="52"/>
      <c r="D9" s="49"/>
      <c r="E9" s="49"/>
      <c r="F9" s="50"/>
      <c r="G9" s="70"/>
      <c r="H9" s="70"/>
      <c r="I9" s="147"/>
    </row>
    <row r="10" spans="1:25" s="51" customFormat="1" ht="12.75" customHeight="1" x14ac:dyDescent="0.25">
      <c r="A10" s="82" t="str">
        <f>"quarterly amounts you paid in "&amp;$R$1&amp;" plus any reconciling payments you made in "&amp;$R$1&amp;"."</f>
        <v>quarterly amounts you paid in  plus any reconciling payments you made in .</v>
      </c>
      <c r="B10" s="52"/>
      <c r="C10" s="52"/>
      <c r="D10" s="49"/>
      <c r="E10" s="49"/>
      <c r="F10" s="50"/>
      <c r="G10" s="50"/>
      <c r="H10" s="50"/>
      <c r="I10" s="62"/>
    </row>
    <row r="11" spans="1:25" s="51" customFormat="1" ht="1.5" customHeight="1" x14ac:dyDescent="0.25">
      <c r="A11" s="82"/>
      <c r="B11" s="52"/>
      <c r="C11" s="52"/>
      <c r="D11" s="49"/>
      <c r="E11" s="49"/>
      <c r="F11" s="50"/>
      <c r="G11" s="50"/>
      <c r="H11" s="50"/>
      <c r="I11" s="62"/>
    </row>
    <row r="12" spans="1:25" s="51" customFormat="1" ht="1.5" customHeight="1" x14ac:dyDescent="0.25">
      <c r="A12" s="82"/>
      <c r="B12" s="52"/>
      <c r="C12" s="52"/>
      <c r="D12" s="49"/>
      <c r="E12" s="49"/>
      <c r="F12" s="50"/>
      <c r="G12" s="50"/>
      <c r="H12" s="50"/>
      <c r="I12" s="62"/>
    </row>
    <row r="13" spans="1:25" ht="6" customHeight="1" thickBot="1" x14ac:dyDescent="0.25">
      <c r="A13" s="100"/>
      <c r="B13" s="100"/>
      <c r="C13" s="100"/>
      <c r="D13" s="95"/>
      <c r="E13" s="95"/>
      <c r="F13" s="95"/>
    </row>
    <row r="14" spans="1:25" ht="39" x14ac:dyDescent="0.25">
      <c r="A14" s="101" t="s">
        <v>35</v>
      </c>
      <c r="B14" s="102" t="s">
        <v>31</v>
      </c>
      <c r="C14" s="102" t="s">
        <v>32</v>
      </c>
      <c r="D14" s="102" t="s">
        <v>33</v>
      </c>
      <c r="E14" s="103" t="s">
        <v>44</v>
      </c>
      <c r="F14" s="104"/>
      <c r="G14" s="158" t="str">
        <f>"Does "&amp;UPPER(TRIM($N$1))&amp;" allow a state tax credit for this municipal payment?"</f>
        <v>Does KENTUCKY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80"/>
      <c r="C1519" s="180"/>
      <c r="D1519" s="180"/>
      <c r="E1519" s="181"/>
      <c r="F1519" s="182"/>
      <c r="G1519" s="314"/>
      <c r="H1519" s="315"/>
      <c r="I1519" s="170"/>
    </row>
    <row r="1520" spans="1:9" x14ac:dyDescent="0.2">
      <c r="A1520" s="178" t="s">
        <v>41</v>
      </c>
      <c r="B1520" s="178" t="s">
        <v>41</v>
      </c>
      <c r="C1520" s="178" t="s">
        <v>41</v>
      </c>
      <c r="D1520" s="178" t="s">
        <v>41</v>
      </c>
      <c r="E1520" s="183" t="s">
        <v>41</v>
      </c>
      <c r="F1520" s="183" t="s">
        <v>41</v>
      </c>
      <c r="G1520" s="183" t="s">
        <v>41</v>
      </c>
      <c r="H1520" s="183" t="s">
        <v>41</v>
      </c>
      <c r="I1520" s="177" t="s">
        <v>41</v>
      </c>
    </row>
    <row r="1521" spans="1:9" x14ac:dyDescent="0.2">
      <c r="A1521" s="31"/>
      <c r="B1521" s="31"/>
      <c r="C1521" s="31"/>
      <c r="D1521" s="31"/>
      <c r="E1521" s="31"/>
      <c r="F1521" s="31"/>
      <c r="I1521" s="184"/>
    </row>
    <row r="1522" spans="1:9" x14ac:dyDescent="0.2">
      <c r="A1522" s="31"/>
      <c r="B1522" s="31"/>
      <c r="C1522" s="31"/>
      <c r="D1522" s="31"/>
      <c r="E1522" s="31"/>
      <c r="F1522" s="31"/>
      <c r="G1522" s="31"/>
      <c r="H1522" s="31"/>
      <c r="I1522" s="184"/>
    </row>
  </sheetData>
  <sheetProtection algorithmName="SHA-512" hashValue="fEZWpQy/a36ATnFjRLXNkco+zR/egH9a2r9RNnNOGwNcW85qfbt+Uzqhdn7FAi6qbWCFZ0inp3vQCICIEqEA4A==" saltValue="Y0yQ9xjmJsA61Wte02RmQw==" spinCount="100000" sheet="1" objects="1" scenarios="1"/>
  <mergeCells count="1505">
    <mergeCell ref="G1515:H1515"/>
    <mergeCell ref="G1516:H1516"/>
    <mergeCell ref="G1517:H1517"/>
    <mergeCell ref="G1518:H1518"/>
    <mergeCell ref="G1519:H1519"/>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8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8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2020131)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vt:lpstr>
      <vt:lpstr>SUMMARY</vt:lpstr>
      <vt:lpstr>ALABAMA</vt:lpstr>
      <vt:lpstr>FLORIDA</vt:lpstr>
      <vt:lpstr>GEORGIA</vt:lpstr>
      <vt:lpstr>ILLINOIS</vt:lpstr>
      <vt:lpstr>IOWA</vt:lpstr>
      <vt:lpstr>KANSAS</vt:lpstr>
      <vt:lpstr>KENTUCKY</vt:lpstr>
      <vt:lpstr>LOUISIANA</vt:lpstr>
      <vt:lpstr>MISSISSIPPI</vt:lpstr>
      <vt:lpstr>MISSOURI</vt:lpstr>
      <vt:lpstr>NEBRASKA</vt:lpstr>
      <vt:lpstr>PENNSYLVANIA</vt:lpstr>
      <vt:lpstr>SOUTH CAROLINA</vt:lpstr>
      <vt:lpstr>TEXAS</vt:lpstr>
      <vt:lpstr>VERMONT</vt:lpstr>
      <vt:lpstr>WEST VIRGINIA</vt:lpstr>
      <vt:lpstr>ALABAMA!Print_Area</vt:lpstr>
      <vt:lpstr>FLORIDA!Print_Area</vt:lpstr>
      <vt:lpstr>INSTRUCTIONS!Print_Area</vt:lpstr>
      <vt:lpstr>SUMMARY!Print_Area</vt:lpstr>
      <vt:lpstr>ALABAMA!Print_Titles</vt:lpstr>
      <vt:lpstr>FLORIDA!Print_Titles</vt:lpstr>
      <vt:lpstr>GEORGIA!Print_Titles</vt:lpstr>
      <vt:lpstr>ILLINOIS!Print_Titles</vt:lpstr>
      <vt:lpstr>INSTRUCTIONS!Print_Titles</vt:lpstr>
      <vt:lpstr>IOWA!Print_Titles</vt:lpstr>
      <vt:lpstr>KANSAS!Print_Titles</vt:lpstr>
      <vt:lpstr>KENTUCKY!Print_Titles</vt:lpstr>
      <vt:lpstr>LOUISIANA!Print_Titles</vt:lpstr>
      <vt:lpstr>MISSISSIPPI!Print_Titles</vt:lpstr>
      <vt:lpstr>MISSOURI!Print_Titles</vt:lpstr>
      <vt:lpstr>NEBRASKA!Print_Titles</vt:lpstr>
      <vt:lpstr>PENNSYLVANIA!Print_Titles</vt:lpstr>
      <vt:lpstr>'SOUTH CAROLINA'!Print_Titles</vt:lpstr>
      <vt:lpstr>SUMMARY!Print_Titles</vt:lpstr>
      <vt:lpstr>TEXAS!Print_Titles</vt:lpstr>
      <vt:lpstr>VERMONT!Print_Titles</vt:lpstr>
      <vt:lpstr>'WEST VIRGINIA'!Print_Titles</vt:lpstr>
    </vt:vector>
  </TitlesOfParts>
  <Company>State of Arizona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 Greenberg</dc:creator>
  <cp:lastModifiedBy>Jerri Carriveau</cp:lastModifiedBy>
  <cp:lastPrinted>2018-12-17T16:24:45Z</cp:lastPrinted>
  <dcterms:created xsi:type="dcterms:W3CDTF">2011-01-05T16:42:38Z</dcterms:created>
  <dcterms:modified xsi:type="dcterms:W3CDTF">2023-01-18T23:22:45Z</dcterms:modified>
</cp:coreProperties>
</file>